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omments2.xml" ContentType="application/vnd.openxmlformats-officedocument.spreadsheetml.comments+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omments3.xml" ContentType="application/vnd.openxmlformats-officedocument.spreadsheetml.comments+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omments4.xml" ContentType="application/vnd.openxmlformats-officedocument.spreadsheetml.comments+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omments5.xml" ContentType="application/vnd.openxmlformats-officedocument.spreadsheetml.comments+xml"/>
  <Override PartName="/xl/charts/chart5.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omments6.xml" ContentType="application/vnd.openxmlformats-officedocument.spreadsheetml.comments+xml"/>
  <Override PartName="/xl/charts/chart6.xml" ContentType="application/vnd.openxmlformats-officedocument.drawingml.chart+xml"/>
  <Override PartName="/xl/drawings/drawing12.xml" ContentType="application/vnd.openxmlformats-officedocument.drawingml.chartshapes+xml"/>
  <Override PartName="/xl/drawings/drawing13.xml" ContentType="application/vnd.openxmlformats-officedocument.drawing+xml"/>
  <Override PartName="/xl/comments7.xml" ContentType="application/vnd.openxmlformats-officedocument.spreadsheetml.comments+xml"/>
  <Override PartName="/xl/charts/chart7.xml" ContentType="application/vnd.openxmlformats-officedocument.drawingml.chart+xml"/>
  <Override PartName="/xl/drawings/drawing1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autoCompressPictures="0"/>
  <mc:AlternateContent xmlns:mc="http://schemas.openxmlformats.org/markup-compatibility/2006">
    <mc:Choice Requires="x15">
      <x15ac:absPath xmlns:x15ac="http://schemas.microsoft.com/office/spreadsheetml/2010/11/ac" url="D:\百度云同步盘\Other activity\Research Assistant\201905DD_Worldwide Slowdown Estimates and Projections\Revised_excels\"/>
    </mc:Choice>
  </mc:AlternateContent>
  <bookViews>
    <workbookView xWindow="33984" yWindow="0" windowWidth="33924" windowHeight="26844" tabRatio="500"/>
  </bookViews>
  <sheets>
    <sheet name="Contents" sheetId="2" r:id="rId1"/>
    <sheet name="Metadata" sheetId="7" r:id="rId2"/>
    <sheet name="Total2017" sheetId="33" r:id="rId3"/>
    <sheet name="Total2019" sheetId="16" r:id="rId4"/>
    <sheet name="0-20_2019" sheetId="34" r:id="rId5"/>
    <sheet name="21-40_2019" sheetId="36" r:id="rId6"/>
    <sheet name="41-60_2019" sheetId="37" r:id="rId7"/>
    <sheet name="61-80_2019" sheetId="38" r:id="rId8"/>
    <sheet name="81-100_2019" sheetId="39" r:id="rId9"/>
  </sheets>
  <definedNames>
    <definedName name="_edn1" localSheetId="1">Metadata!$B$9</definedName>
    <definedName name="_ednref1" localSheetId="1">Metadata!#REF!</definedName>
  </definedNames>
  <calcPr calcId="162913"/>
  <extLst>
    <ext xmlns:mx="http://schemas.microsoft.com/office/mac/excel/2008/main" uri="{7523E5D3-25F3-A5E0-1632-64F254C22452}">
      <mx:ArchID Flags="2"/>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9" i="39" l="1"/>
  <c r="B9" i="38"/>
  <c r="B9" i="37"/>
  <c r="B9" i="36" l="1"/>
  <c r="B24" i="34"/>
  <c r="B11" i="34"/>
  <c r="B10" i="34"/>
  <c r="B9" i="34"/>
  <c r="B24" i="39" l="1"/>
  <c r="B23" i="39"/>
  <c r="B22" i="39"/>
  <c r="B21" i="39"/>
  <c r="B20" i="39"/>
  <c r="B19" i="39"/>
  <c r="B18" i="39"/>
  <c r="B17" i="39"/>
  <c r="B16" i="39"/>
  <c r="B15" i="39"/>
  <c r="B14" i="39"/>
  <c r="B13" i="39"/>
  <c r="B12" i="39"/>
  <c r="B11" i="39"/>
  <c r="B10" i="39"/>
  <c r="B24" i="38"/>
  <c r="B23" i="38"/>
  <c r="B22" i="38"/>
  <c r="B21" i="38"/>
  <c r="B20" i="38"/>
  <c r="B19" i="38"/>
  <c r="B18" i="38"/>
  <c r="B17" i="38"/>
  <c r="B16" i="38"/>
  <c r="B15" i="38"/>
  <c r="B14" i="38"/>
  <c r="B13" i="38"/>
  <c r="B12" i="38"/>
  <c r="B11" i="38"/>
  <c r="B10" i="38"/>
  <c r="B24" i="37"/>
  <c r="B23" i="37"/>
  <c r="B22" i="37"/>
  <c r="B21" i="37"/>
  <c r="B20" i="37"/>
  <c r="B19" i="37"/>
  <c r="B18" i="37"/>
  <c r="B17" i="37"/>
  <c r="B16" i="37"/>
  <c r="B15" i="37"/>
  <c r="B14" i="37"/>
  <c r="B13" i="37"/>
  <c r="B12" i="37"/>
  <c r="B11" i="37"/>
  <c r="B10" i="37"/>
  <c r="B24" i="36"/>
  <c r="B23" i="36"/>
  <c r="B22" i="36"/>
  <c r="B21" i="36"/>
  <c r="B20" i="36"/>
  <c r="B19" i="36"/>
  <c r="B18" i="36"/>
  <c r="B17" i="36"/>
  <c r="B16" i="36"/>
  <c r="B15" i="36"/>
  <c r="B14" i="36"/>
  <c r="B13" i="36"/>
  <c r="B12" i="36"/>
  <c r="B11" i="36"/>
  <c r="B10" i="36"/>
  <c r="B23" i="34"/>
  <c r="B22" i="34" l="1"/>
  <c r="B21" i="34"/>
  <c r="B20" i="34"/>
  <c r="B19" i="34"/>
  <c r="B18" i="34"/>
  <c r="B17" i="34"/>
  <c r="B16" i="34"/>
  <c r="B15" i="34"/>
  <c r="B14" i="34"/>
  <c r="B13" i="34"/>
  <c r="B12" i="34"/>
  <c r="B42" i="33" l="1"/>
  <c r="B41" i="33"/>
  <c r="B40" i="33"/>
  <c r="B39" i="33"/>
  <c r="B38" i="33"/>
  <c r="B37" i="33"/>
  <c r="B36" i="33"/>
  <c r="B35" i="33"/>
  <c r="B34" i="33"/>
  <c r="B33" i="33"/>
  <c r="B32" i="33"/>
  <c r="B31" i="33"/>
  <c r="B30" i="33"/>
  <c r="B29" i="33"/>
  <c r="B28" i="33"/>
  <c r="B27" i="33"/>
  <c r="B26" i="33"/>
  <c r="B25" i="33"/>
  <c r="B24" i="33"/>
  <c r="B23" i="33"/>
  <c r="B22" i="33"/>
  <c r="B21" i="33"/>
  <c r="B20" i="33"/>
  <c r="B19" i="33"/>
  <c r="B18" i="33"/>
  <c r="B17" i="33"/>
  <c r="B16" i="33"/>
  <c r="B15" i="33"/>
  <c r="B14" i="33"/>
  <c r="B13" i="33"/>
  <c r="B12" i="33"/>
  <c r="B11" i="33"/>
  <c r="B10" i="33"/>
  <c r="B9" i="33"/>
  <c r="B42" i="16" l="1"/>
  <c r="B41" i="16"/>
  <c r="B40" i="16"/>
  <c r="B39" i="16"/>
  <c r="B38" i="16"/>
  <c r="B37" i="16"/>
  <c r="B36" i="16"/>
  <c r="B35" i="16"/>
  <c r="B34" i="16"/>
  <c r="B33" i="16"/>
  <c r="B32" i="16"/>
  <c r="B31" i="16"/>
  <c r="B30" i="16"/>
  <c r="B29" i="16"/>
  <c r="B28" i="16"/>
  <c r="B27" i="16"/>
  <c r="B26" i="16"/>
  <c r="B25" i="16"/>
  <c r="B24" i="16"/>
  <c r="B23" i="16"/>
  <c r="B22" i="16"/>
  <c r="B21" i="16"/>
  <c r="B20" i="16"/>
  <c r="B19" i="16"/>
  <c r="B18" i="16"/>
  <c r="B17" i="16"/>
  <c r="B16" i="16"/>
  <c r="B15" i="16"/>
  <c r="B14" i="16"/>
  <c r="B13" i="16"/>
  <c r="B12" i="16"/>
  <c r="B11" i="16"/>
  <c r="B10" i="16"/>
  <c r="B9" i="16"/>
</calcChain>
</file>

<file path=xl/comments1.xml><?xml version="1.0" encoding="utf-8"?>
<comments xmlns="http://schemas.openxmlformats.org/spreadsheetml/2006/main">
  <authors>
    <author>edelweiss Shi</author>
  </authors>
  <commentList>
    <comment ref="B8" authorId="0" shapeId="0">
      <text>
        <r>
          <rPr>
            <sz val="10"/>
            <color indexed="81"/>
            <rFont val="Arial"/>
            <family val="2"/>
            <scheme val="major"/>
          </rPr>
          <t>(observation after-observation before)/(years), per year</t>
        </r>
      </text>
    </comment>
    <comment ref="A34" authorId="0" shapeId="0">
      <text>
        <r>
          <rPr>
            <sz val="10"/>
            <color indexed="81"/>
            <rFont val="Arial"/>
            <family val="2"/>
            <scheme val="major"/>
          </rPr>
          <t>Since 2020, the data come from the projections made by UN in 2017</t>
        </r>
      </text>
    </comment>
  </commentList>
</comments>
</file>

<file path=xl/comments2.xml><?xml version="1.0" encoding="utf-8"?>
<comments xmlns="http://schemas.openxmlformats.org/spreadsheetml/2006/main">
  <authors>
    <author>edelweiss Shi</author>
  </authors>
  <commentList>
    <comment ref="B8" authorId="0" shapeId="0">
      <text>
        <r>
          <rPr>
            <sz val="10"/>
            <color indexed="81"/>
            <rFont val="Arial"/>
            <family val="2"/>
            <scheme val="major"/>
          </rPr>
          <t>(observation after-observation before)/(years), per year</t>
        </r>
      </text>
    </comment>
  </commentList>
</comments>
</file>

<file path=xl/comments3.xml><?xml version="1.0" encoding="utf-8"?>
<comments xmlns="http://schemas.openxmlformats.org/spreadsheetml/2006/main">
  <authors>
    <author>edelweiss Shi</author>
  </authors>
  <commentList>
    <comment ref="B8" authorId="0" shapeId="0">
      <text>
        <r>
          <rPr>
            <sz val="10"/>
            <color indexed="81"/>
            <rFont val="Arial"/>
            <family val="2"/>
            <scheme val="major"/>
          </rPr>
          <t>(observation after-observation before)/(years), per year</t>
        </r>
      </text>
    </comment>
  </commentList>
</comments>
</file>

<file path=xl/comments4.xml><?xml version="1.0" encoding="utf-8"?>
<comments xmlns="http://schemas.openxmlformats.org/spreadsheetml/2006/main">
  <authors>
    <author>edelweiss Shi</author>
  </authors>
  <commentList>
    <comment ref="B8" authorId="0" shapeId="0">
      <text>
        <r>
          <rPr>
            <sz val="10"/>
            <color indexed="81"/>
            <rFont val="Arial"/>
            <family val="2"/>
            <scheme val="major"/>
          </rPr>
          <t>(observation after-observation before)/(years), per year</t>
        </r>
      </text>
    </comment>
  </commentList>
</comments>
</file>

<file path=xl/comments5.xml><?xml version="1.0" encoding="utf-8"?>
<comments xmlns="http://schemas.openxmlformats.org/spreadsheetml/2006/main">
  <authors>
    <author>edelweiss Shi</author>
  </authors>
  <commentList>
    <comment ref="B8" authorId="0" shapeId="0">
      <text>
        <r>
          <rPr>
            <sz val="10"/>
            <color indexed="81"/>
            <rFont val="Arial"/>
            <family val="2"/>
            <scheme val="major"/>
          </rPr>
          <t>(observation after-observation before)/(years), per year</t>
        </r>
      </text>
    </comment>
  </commentList>
</comments>
</file>

<file path=xl/comments6.xml><?xml version="1.0" encoding="utf-8"?>
<comments xmlns="http://schemas.openxmlformats.org/spreadsheetml/2006/main">
  <authors>
    <author>edelweiss Shi</author>
  </authors>
  <commentList>
    <comment ref="B8" authorId="0" shapeId="0">
      <text>
        <r>
          <rPr>
            <sz val="10"/>
            <color indexed="81"/>
            <rFont val="Arial"/>
            <family val="2"/>
            <scheme val="major"/>
          </rPr>
          <t>(observation after-observation before)/(years), per year</t>
        </r>
      </text>
    </comment>
  </commentList>
</comments>
</file>

<file path=xl/comments7.xml><?xml version="1.0" encoding="utf-8"?>
<comments xmlns="http://schemas.openxmlformats.org/spreadsheetml/2006/main">
  <authors>
    <author>edelweiss Shi</author>
  </authors>
  <commentList>
    <comment ref="B8" authorId="0" shapeId="0">
      <text>
        <r>
          <rPr>
            <sz val="10"/>
            <color indexed="81"/>
            <rFont val="Arial"/>
            <family val="2"/>
            <scheme val="major"/>
          </rPr>
          <t>(observation after-observation before)/(years), per year</t>
        </r>
      </text>
    </comment>
  </commentList>
</comments>
</file>

<file path=xl/sharedStrings.xml><?xml version="1.0" encoding="utf-8"?>
<sst xmlns="http://schemas.openxmlformats.org/spreadsheetml/2006/main" count="97" uniqueCount="37">
  <si>
    <t>Contents</t>
    <phoneticPr fontId="3" type="noConversion"/>
  </si>
  <si>
    <t>Metadata</t>
    <phoneticPr fontId="3" type="noConversion"/>
  </si>
  <si>
    <t>http://www.dannydorling.org/</t>
  </si>
  <si>
    <t>Information about this file</t>
    <phoneticPr fontId="3" type="noConversion"/>
  </si>
  <si>
    <t>Observation date</t>
    <phoneticPr fontId="3" type="noConversion"/>
  </si>
  <si>
    <t>Metadata</t>
    <phoneticPr fontId="3" type="noConversion"/>
  </si>
  <si>
    <t>Label</t>
    <phoneticPr fontId="3" type="noConversion"/>
  </si>
  <si>
    <t xml:space="preserve"> </t>
  </si>
  <si>
    <t>Contents</t>
    <phoneticPr fontId="3" type="noConversion"/>
  </si>
  <si>
    <t>World population</t>
    <phoneticPr fontId="3" type="noConversion"/>
  </si>
  <si>
    <t>Source: Angus Maddison time series to 1950, then United Nations, Department of Economic and Social Affairs, Population Division (2019). World Population Prospects 2019, Online Edition; https://population.un.org/wpp/Download/Standard/Population/; 25 June 2019</t>
    <phoneticPr fontId="3" type="noConversion"/>
  </si>
  <si>
    <t>Frequency: Century before 1820 and decade since 1820, End of period</t>
    <phoneticPr fontId="3" type="noConversion"/>
  </si>
  <si>
    <t>Total (billion people)</t>
    <phoneticPr fontId="3" type="noConversion"/>
  </si>
  <si>
    <t>Absolute change (billion people)</t>
    <phoneticPr fontId="3" type="noConversion"/>
  </si>
  <si>
    <t>Total2017</t>
    <phoneticPr fontId="3" type="noConversion"/>
  </si>
  <si>
    <t>Total human population, with projections from 2017 UN report, worldwide, 1-2100, (billion people)</t>
  </si>
  <si>
    <t>Total human population, with projections from 2017 UN report, worldwide, 1-2100, (billion people)</t>
    <phoneticPr fontId="3" type="noConversion"/>
  </si>
  <si>
    <t>Contents</t>
    <phoneticPr fontId="3" type="noConversion"/>
  </si>
  <si>
    <t>Source: Angus Maddison time series to 1950, then UN world population prospects 2017 onwards - central projection, https://population.un.org/wpp/Download/Standard/Population/; 25 June 2019</t>
    <phoneticPr fontId="3" type="noConversion"/>
  </si>
  <si>
    <t>Total2019</t>
    <phoneticPr fontId="3" type="noConversion"/>
  </si>
  <si>
    <t>Total human population, with projections from 2019 UN report, worldwide, 1-2100, (billion people)</t>
  </si>
  <si>
    <t>Total human population, with projections from 2019 UN report, worldwide, 1-2100, (billion people)</t>
    <phoneticPr fontId="3" type="noConversion"/>
  </si>
  <si>
    <t>Frequency: Decade, End of period</t>
    <phoneticPr fontId="3" type="noConversion"/>
  </si>
  <si>
    <t>Source: United Nations, Department of Economic and Social Affairs, Population Division (2019). World Population Prospects 2019, Online Edition; https://population.un.org/wpp/Download/Standard/Population/; 25 June 2019</t>
    <phoneticPr fontId="3" type="noConversion"/>
  </si>
  <si>
    <t>0-20_2019</t>
    <phoneticPr fontId="3" type="noConversion"/>
  </si>
  <si>
    <t>21-40_2019</t>
    <phoneticPr fontId="3" type="noConversion"/>
  </si>
  <si>
    <t>41-60_2019</t>
    <phoneticPr fontId="3" type="noConversion"/>
  </si>
  <si>
    <t>81-100_2019</t>
    <phoneticPr fontId="3" type="noConversion"/>
  </si>
  <si>
    <t>61-80_2019</t>
    <phoneticPr fontId="3" type="noConversion"/>
  </si>
  <si>
    <t>These reference tables contain statistics of the world total population and of the world population by age groups. Except for Total2017, which uses the UN report 2017, all the other tables use the UN report 2019. The graph besides each table shows the total population of that year, and the absolute change over time. The x-axis is the absolute change while the y-axis is the total population. Each circle represents a certain year.</t>
    <phoneticPr fontId="3" type="noConversion"/>
  </si>
  <si>
    <t>Human population, aged 0-20, with projections from 2019 UN report, worldwide, 1950-2100, (billion people)</t>
  </si>
  <si>
    <t>Human population, aged 0-20, with projections from 2019 UN report, worldwide, 1950-2100, (billion people)</t>
    <phoneticPr fontId="3" type="noConversion"/>
  </si>
  <si>
    <t>Human population, aged 21-40, with projections from 2019 UN report, worldwide, 1950-2100, (billion people)</t>
  </si>
  <si>
    <t>Human population, aged 41-60, with projections from 2019 UN report, worldwide, 1950-2100, (billion people)</t>
  </si>
  <si>
    <t>Human population, aged 61-80, with projections from 2019 UN report, worldwide, 1950-2100, (billion people)</t>
  </si>
  <si>
    <t>Human population, aged 81-100, with projections from 2019 UN report, worldwide, 1950-2100, (billion people)</t>
  </si>
  <si>
    <t>The effect of the post-war baby boom can be seen in each graph, then deceleration follows.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</si>
</sst>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0_ "/>
    <numFmt numFmtId="165" formatCode="0.0000"/>
  </numFmts>
  <fonts count="11">
    <font>
      <sz val="12"/>
      <color theme="1"/>
      <name val="Arial"/>
      <family val="2"/>
      <scheme val="minor"/>
    </font>
    <font>
      <u/>
      <sz val="12"/>
      <color theme="10"/>
      <name val="Arial"/>
      <family val="2"/>
      <scheme val="minor"/>
    </font>
    <font>
      <u/>
      <sz val="12"/>
      <color theme="11"/>
      <name val="Arial"/>
      <family val="2"/>
      <scheme val="minor"/>
    </font>
    <font>
      <sz val="9"/>
      <name val="Arial"/>
      <family val="3"/>
      <charset val="134"/>
      <scheme val="minor"/>
    </font>
    <font>
      <sz val="10"/>
      <color theme="1"/>
      <name val="Arial"/>
      <family val="2"/>
    </font>
    <font>
      <u/>
      <sz val="10"/>
      <color indexed="12"/>
      <name val="Arial"/>
      <family val="2"/>
    </font>
    <font>
      <b/>
      <sz val="10"/>
      <color theme="1"/>
      <name val="Arial"/>
      <family val="2"/>
    </font>
    <font>
      <b/>
      <sz val="11"/>
      <color theme="1"/>
      <name val="Arial"/>
      <family val="2"/>
    </font>
    <font>
      <b/>
      <sz val="12"/>
      <color theme="1"/>
      <name val="Arial"/>
      <family val="2"/>
    </font>
    <font>
      <sz val="10"/>
      <color theme="1"/>
      <name val="Arial"/>
      <family val="2"/>
      <scheme val="minor"/>
    </font>
    <font>
      <sz val="10"/>
      <color indexed="81"/>
      <name val="Arial"/>
      <family val="2"/>
      <scheme val="major"/>
    </font>
  </fonts>
  <fills count="3">
    <fill>
      <patternFill patternType="none"/>
    </fill>
    <fill>
      <patternFill patternType="gray125"/>
    </fill>
    <fill>
      <patternFill patternType="solid">
        <fgColor rgb="FFFFFF00"/>
        <bgColor indexed="64"/>
      </patternFill>
    </fill>
  </fills>
  <borders count="3">
    <border>
      <left/>
      <right/>
      <top/>
      <bottom/>
      <diagonal/>
    </border>
    <border>
      <left/>
      <right/>
      <top/>
      <bottom style="thick">
        <color auto="1"/>
      </bottom>
      <diagonal/>
    </border>
    <border>
      <left/>
      <right/>
      <top style="thick">
        <color auto="1"/>
      </top>
      <bottom style="thin">
        <color auto="1"/>
      </bottom>
      <diagonal/>
    </border>
  </borders>
  <cellStyleXfs count="18">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5" fillId="0" borderId="0" applyNumberFormat="0" applyFill="0" applyBorder="0" applyAlignment="0" applyProtection="0">
      <alignment vertical="top"/>
      <protection locked="0"/>
    </xf>
  </cellStyleXfs>
  <cellXfs count="24">
    <xf numFmtId="0" fontId="0" fillId="0" borderId="0" xfId="0"/>
    <xf numFmtId="0" fontId="5" fillId="0" borderId="0" xfId="17" applyAlignment="1" applyProtection="1"/>
    <xf numFmtId="0" fontId="4" fillId="0" borderId="0" xfId="0" applyFont="1" applyBorder="1" applyAlignment="1">
      <alignment vertical="center"/>
    </xf>
    <xf numFmtId="0" fontId="4" fillId="0" borderId="0" xfId="0" applyFont="1" applyBorder="1" applyAlignment="1">
      <alignment vertical="center" wrapText="1"/>
    </xf>
    <xf numFmtId="0" fontId="4" fillId="0" borderId="1" xfId="0" applyFont="1" applyBorder="1" applyAlignment="1">
      <alignment vertical="center"/>
    </xf>
    <xf numFmtId="0" fontId="8" fillId="0" borderId="2" xfId="0" applyFont="1" applyBorder="1" applyAlignment="1">
      <alignment vertical="center"/>
    </xf>
    <xf numFmtId="0" fontId="8" fillId="0" borderId="2" xfId="0" applyFont="1" applyBorder="1" applyAlignment="1">
      <alignment vertical="center" wrapText="1"/>
    </xf>
    <xf numFmtId="0" fontId="4" fillId="0" borderId="1" xfId="0" applyFont="1" applyBorder="1" applyAlignment="1">
      <alignment vertical="center" wrapText="1"/>
    </xf>
    <xf numFmtId="0" fontId="4" fillId="0" borderId="0" xfId="0" applyFont="1" applyAlignment="1">
      <alignment horizontal="left" vertical="center"/>
    </xf>
    <xf numFmtId="0" fontId="7" fillId="0" borderId="0" xfId="0" applyFont="1" applyAlignment="1">
      <alignment horizontal="left" vertical="center"/>
    </xf>
    <xf numFmtId="0" fontId="5" fillId="0" borderId="0" xfId="17" applyAlignment="1" applyProtection="1">
      <alignment horizontal="left" vertical="center"/>
    </xf>
    <xf numFmtId="0" fontId="4" fillId="0" borderId="1" xfId="0" applyFont="1" applyBorder="1" applyAlignment="1">
      <alignment horizontal="left" vertical="center"/>
    </xf>
    <xf numFmtId="0" fontId="6" fillId="0" borderId="2" xfId="0" applyFont="1" applyBorder="1" applyAlignment="1">
      <alignment horizontal="left" vertical="center"/>
    </xf>
    <xf numFmtId="0" fontId="5" fillId="0" borderId="0" xfId="17" applyBorder="1" applyAlignment="1" applyProtection="1">
      <alignment vertical="center"/>
    </xf>
    <xf numFmtId="164" fontId="4" fillId="0" borderId="0" xfId="0" applyNumberFormat="1" applyFont="1" applyAlignment="1">
      <alignment horizontal="left" vertical="center"/>
    </xf>
    <xf numFmtId="164" fontId="4" fillId="0" borderId="1" xfId="0" applyNumberFormat="1" applyFont="1" applyBorder="1" applyAlignment="1">
      <alignment horizontal="left" vertical="center"/>
    </xf>
    <xf numFmtId="164" fontId="6" fillId="0" borderId="2" xfId="0" applyNumberFormat="1" applyFont="1" applyBorder="1" applyAlignment="1">
      <alignment horizontal="left" vertical="center"/>
    </xf>
    <xf numFmtId="0" fontId="5" fillId="0" borderId="1" xfId="17" applyBorder="1" applyAlignment="1" applyProtection="1">
      <alignment vertical="center"/>
    </xf>
    <xf numFmtId="0" fontId="4" fillId="0" borderId="0" xfId="0" applyFont="1" applyBorder="1" applyAlignment="1">
      <alignment horizontal="left" vertical="center"/>
    </xf>
    <xf numFmtId="2" fontId="9" fillId="0" borderId="0" xfId="0" applyNumberFormat="1" applyFont="1" applyAlignment="1">
      <alignment horizontal="left"/>
    </xf>
    <xf numFmtId="165" fontId="9" fillId="0" borderId="0" xfId="0" applyNumberFormat="1" applyFont="1" applyAlignment="1">
      <alignment horizontal="left"/>
    </xf>
    <xf numFmtId="165" fontId="9" fillId="0" borderId="1" xfId="0" applyNumberFormat="1" applyFont="1" applyBorder="1" applyAlignment="1">
      <alignment horizontal="left"/>
    </xf>
    <xf numFmtId="2" fontId="9" fillId="0" borderId="1" xfId="0" applyNumberFormat="1" applyFont="1" applyBorder="1" applyAlignment="1">
      <alignment horizontal="left"/>
    </xf>
    <xf numFmtId="0" fontId="4" fillId="2" borderId="0" xfId="0" applyFont="1" applyFill="1" applyAlignment="1">
      <alignment horizontal="left" vertical="center"/>
    </xf>
  </cellXfs>
  <cellStyles count="18">
    <cellStyle name="常规" xfId="0" builtinId="0"/>
    <cellStyle name="超链接" xfId="1" builtinId="8" hidden="1"/>
    <cellStyle name="超链接" xfId="3" builtinId="8" hidden="1"/>
    <cellStyle name="超链接" xfId="5" builtinId="8" hidden="1"/>
    <cellStyle name="超链接" xfId="7" builtinId="8" hidden="1"/>
    <cellStyle name="超链接" xfId="9" builtinId="8" hidden="1"/>
    <cellStyle name="超链接" xfId="11" builtinId="8" hidden="1"/>
    <cellStyle name="超链接" xfId="13" builtinId="8" hidden="1"/>
    <cellStyle name="超链接" xfId="15" builtinId="8" hidden="1"/>
    <cellStyle name="超链接" xfId="17" builtinId="8"/>
    <cellStyle name="已访问的超链接" xfId="2" builtinId="9" hidden="1"/>
    <cellStyle name="已访问的超链接" xfId="4" builtinId="9" hidden="1"/>
    <cellStyle name="已访问的超链接" xfId="6" builtinId="9" hidden="1"/>
    <cellStyle name="已访问的超链接" xfId="8" builtinId="9" hidden="1"/>
    <cellStyle name="已访问的超链接" xfId="10" builtinId="9" hidden="1"/>
    <cellStyle name="已访问的超链接" xfId="12" builtinId="9" hidden="1"/>
    <cellStyle name="已访问的超链接" xfId="14" builtinId="9" hidden="1"/>
    <cellStyle name="已访问的超链接" xfId="16" builtinId="9" hidden="1"/>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baseline="0">
                <a:effectLst/>
              </a:rPr>
              <a:t>World total human population, with UN 2017 projections, year 1 to year 2100  </a:t>
            </a:r>
            <a:endParaRPr lang="zh-CN" altLang="zh-CN" sz="1400">
              <a:effectLst/>
            </a:endParaRPr>
          </a:p>
        </c:rich>
      </c:tx>
      <c:layout>
        <c:manualLayout>
          <c:xMode val="edge"/>
          <c:yMode val="edge"/>
          <c:x val="0.12056249114191302"/>
          <c:y val="7.3485494155840778E-3"/>
        </c:manualLayout>
      </c:layout>
      <c:overlay val="1"/>
      <c:spPr>
        <a:solidFill>
          <a:schemeClr val="bg1"/>
        </a:solidFill>
      </c:spPr>
    </c:title>
    <c:autoTitleDeleted val="0"/>
    <c:plotArea>
      <c:layout>
        <c:manualLayout>
          <c:layoutTarget val="inner"/>
          <c:xMode val="edge"/>
          <c:yMode val="edge"/>
          <c:x val="8.1052595711629816E-2"/>
          <c:y val="3.9469208663976532E-2"/>
          <c:w val="0.88725886261149289"/>
          <c:h val="0.91098864079544195"/>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layout/>
              <c:tx>
                <c:strRef>
                  <c:f>Total2017!$D$9</c:f>
                  <c:strCache>
                    <c:ptCount val="1"/>
                    <c:pt idx="0">
                      <c:v>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{83584D0A-B445-4F25-94BB-0C4D0B3883F6}</c15:txfldGUID>
                      <c15:f>Total2017!$D$9</c15:f>
                      <c15:dlblFieldTableCache>
                        <c:ptCount val="1"/>
                        <c:pt idx="0">
                          <c:v>1</c:v>
                        </c:pt>
                      </c15:dlblFieldTableCache>
                    </c15:dlblFTEntry>
                  </c15:dlblFieldTable>
                  <c15:showDataLabelsRange val="0"/>
                </c:ext>
                <c:ext xmlns:c16="http://schemas.microsoft.com/office/drawing/2014/chart" uri="{C3380CC4-5D6E-409C-BE32-E72D297353CC}">
                  <c16:uniqueId val="{00000000-04A8-4986-BD4E-252808172059}"/>
                </c:ext>
              </c:extLst>
            </c:dLbl>
            <c:dLbl>
              <c:idx val="1"/>
              <c:layout/>
              <c:tx>
                <c:strRef>
                  <c:f>Total2017!$D$10</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{10A374D1-93A6-45FF-A7B8-D901E8BFCBBA}</c15:txfldGUID>
                      <c15:f>Total2017!$D$10</c15:f>
                      <c15:dlblFieldTableCache>
                        <c:ptCount val="1"/>
                        <c:pt idx="0">
                          <c:v> </c:v>
                        </c:pt>
                      </c15:dlblFieldTableCache>
                    </c15:dlblFTEntry>
                  </c15:dlblFieldTable>
                  <c15:showDataLabelsRange val="0"/>
                </c:ext>
                <c:ext xmlns:c16="http://schemas.microsoft.com/office/drawing/2014/chart" uri="{C3380CC4-5D6E-409C-BE32-E72D297353CC}">
                  <c16:uniqueId val="{00000001-04A8-4986-BD4E-252808172059}"/>
                </c:ext>
              </c:extLst>
            </c:dLbl>
            <c:dLbl>
              <c:idx val="2"/>
              <c:layout/>
              <c:tx>
                <c:strRef>
                  <c:f>Total2017!$D$11</c:f>
                  <c:strCache>
                    <c:ptCount val="1"/>
                    <c:pt idx="0">
                      <c:v>1500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{5F10F348-EFA2-4F0F-B1B4-6F35962AC707}</c15:txfldGUID>
                      <c15:f>Total2017!$D$11</c15:f>
                      <c15:dlblFieldTableCache>
                        <c:ptCount val="1"/>
                        <c:pt idx="0">
                          <c:v>1500</c:v>
                        </c:pt>
                      </c15:dlblFieldTableCache>
                    </c15:dlblFTEntry>
                  </c15:dlblFieldTable>
                  <c15:showDataLabelsRange val="0"/>
                </c:ext>
                <c:ext xmlns:c16="http://schemas.microsoft.com/office/drawing/2014/chart" uri="{C3380CC4-5D6E-409C-BE32-E72D297353CC}">
                  <c16:uniqueId val="{00000002-04A8-4986-BD4E-252808172059}"/>
                </c:ext>
              </c:extLst>
            </c:dLbl>
            <c:dLbl>
              <c:idx val="3"/>
              <c:layout/>
              <c:tx>
                <c:strRef>
                  <c:f>Total2017!$D$12</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{52B16F32-9145-4BD8-A8C8-D0D000364D04}</c15:txfldGUID>
                      <c15:f>Total2017!$D$12</c15:f>
                      <c15:dlblFieldTableCache>
                        <c:ptCount val="1"/>
                        <c:pt idx="0">
                          <c:v> </c:v>
                        </c:pt>
                      </c15:dlblFieldTableCache>
                    </c15:dlblFTEntry>
                  </c15:dlblFieldTable>
                  <c15:showDataLabelsRange val="0"/>
                </c:ext>
                <c:ext xmlns:c16="http://schemas.microsoft.com/office/drawing/2014/chart" uri="{C3380CC4-5D6E-409C-BE32-E72D297353CC}">
                  <c16:uniqueId val="{00000003-04A8-4986-BD4E-252808172059}"/>
                </c:ext>
              </c:extLst>
            </c:dLbl>
            <c:dLbl>
              <c:idx val="4"/>
              <c:layout/>
              <c:tx>
                <c:strRef>
                  <c:f>Total2017!$D$13</c:f>
                  <c:strCache>
                    <c:ptCount val="1"/>
                    <c:pt idx="0">
                      <c:v>1700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{253C1697-0F08-4654-BB3C-3E4D1C6AF77E}</c15:txfldGUID>
                      <c15:f>Total2017!$D$13</c15:f>
                      <c15:dlblFieldTableCache>
                        <c:ptCount val="1"/>
                        <c:pt idx="0">
                          <c:v>1700</c:v>
                        </c:pt>
                      </c15:dlblFieldTableCache>
                    </c15:dlblFTEntry>
                  </c15:dlblFieldTable>
                  <c15:showDataLabelsRange val="0"/>
                </c:ext>
                <c:ext xmlns:c16="http://schemas.microsoft.com/office/drawing/2014/chart" uri="{C3380CC4-5D6E-409C-BE32-E72D297353CC}">
                  <c16:uniqueId val="{00000004-04A8-4986-BD4E-252808172059}"/>
                </c:ext>
              </c:extLst>
            </c:dLbl>
            <c:dLbl>
              <c:idx val="5"/>
              <c:layout/>
              <c:tx>
                <c:strRef>
                  <c:f>Total2017!$D$14</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{DEB6705C-7A4F-43C1-9EE0-9995090B436D}</c15:txfldGUID>
                      <c15:f>Total2017!$D$14</c15:f>
                      <c15:dlblFieldTableCache>
                        <c:ptCount val="1"/>
                        <c:pt idx="0">
                          <c:v> </c:v>
                        </c:pt>
                      </c15:dlblFieldTableCache>
                    </c15:dlblFTEntry>
                  </c15:dlblFieldTable>
                  <c15:showDataLabelsRange val="0"/>
                </c:ext>
                <c:ext xmlns:c16="http://schemas.microsoft.com/office/drawing/2014/chart" uri="{C3380CC4-5D6E-409C-BE32-E72D297353CC}">
                  <c16:uniqueId val="{00000005-04A8-4986-BD4E-252808172059}"/>
                </c:ext>
              </c:extLst>
            </c:dLbl>
            <c:dLbl>
              <c:idx val="6"/>
              <c:layout/>
              <c:tx>
                <c:strRef>
                  <c:f>Total2017!$D$15</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{5E5EE49C-0437-4E26-BB29-8B9D4A659531}</c15:txfldGUID>
                      <c15:f>Total2017!$D$15</c15:f>
                      <c15:dlblFieldTableCache>
                        <c:ptCount val="1"/>
                        <c:pt idx="0">
                          <c:v> </c:v>
                        </c:pt>
                      </c15:dlblFieldTableCache>
                    </c15:dlblFTEntry>
                  </c15:dlblFieldTable>
                  <c15:showDataLabelsRange val="0"/>
                </c:ext>
                <c:ext xmlns:c16="http://schemas.microsoft.com/office/drawing/2014/chart" uri="{C3380CC4-5D6E-409C-BE32-E72D297353CC}">
                  <c16:uniqueId val="{00000006-04A8-4986-BD4E-252808172059}"/>
                </c:ext>
              </c:extLst>
            </c:dLbl>
            <c:dLbl>
              <c:idx val="7"/>
              <c:layout/>
              <c:tx>
                <c:strRef>
                  <c:f>Total2017!$D$16</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{78466447-672F-44DD-86F8-0F012D7EF3B1}</c15:txfldGUID>
                      <c15:f>Total2017!$D$16</c15:f>
                      <c15:dlblFieldTableCache>
                        <c:ptCount val="1"/>
                        <c:pt idx="0">
                          <c:v> </c:v>
                        </c:pt>
                      </c15:dlblFieldTableCache>
                    </c15:dlblFTEntry>
                  </c15:dlblFieldTable>
                  <c15:showDataLabelsRange val="0"/>
                </c:ext>
                <c:ext xmlns:c16="http://schemas.microsoft.com/office/drawing/2014/chart" uri="{C3380CC4-5D6E-409C-BE32-E72D297353CC}">
                  <c16:uniqueId val="{00000007-04A8-4986-BD4E-252808172059}"/>
                </c:ext>
              </c:extLst>
            </c:dLbl>
            <c:dLbl>
              <c:idx val="8"/>
              <c:layout/>
              <c:tx>
                <c:strRef>
                  <c:f>Total2017!$D$17</c:f>
                  <c:strCache>
                    <c:ptCount val="1"/>
                    <c:pt idx="0">
                      <c:v>1850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{1D55C111-9C55-4642-8A10-BD30FB1A164C}</c15:txfldGUID>
                      <c15:f>Total2017!$D$17</c15:f>
                      <c15:dlblFieldTableCache>
                        <c:ptCount val="1"/>
                        <c:pt idx="0">
                          <c:v>1850</c:v>
                        </c:pt>
                      </c15:dlblFieldTableCache>
                    </c15:dlblFTEntry>
                  </c15:dlblFieldTable>
                  <c15:showDataLabelsRange val="0"/>
                </c:ext>
                <c:ext xmlns:c16="http://schemas.microsoft.com/office/drawing/2014/chart" uri="{C3380CC4-5D6E-409C-BE32-E72D297353CC}">
                  <c16:uniqueId val="{00000008-04A8-4986-BD4E-252808172059}"/>
                </c:ext>
              </c:extLst>
            </c:dLbl>
            <c:dLbl>
              <c:idx val="9"/>
              <c:layout/>
              <c:tx>
                <c:strRef>
                  <c:f>Total2017!$D$18</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{53BB9644-02C9-4012-9B6A-BD6AA5F92824}</c15:txfldGUID>
                      <c15:f>Total2017!$D$18</c15:f>
                      <c15:dlblFieldTableCache>
                        <c:ptCount val="1"/>
                        <c:pt idx="0">
                          <c:v> </c:v>
                        </c:pt>
                      </c15:dlblFieldTableCache>
                    </c15:dlblFTEntry>
                  </c15:dlblFieldTable>
                  <c15:showDataLabelsRange val="0"/>
                </c:ext>
                <c:ext xmlns:c16="http://schemas.microsoft.com/office/drawing/2014/chart" uri="{C3380CC4-5D6E-409C-BE32-E72D297353CC}">
                  <c16:uniqueId val="{00000009-04A8-4986-BD4E-252808172059}"/>
                </c:ext>
              </c:extLst>
            </c:dLbl>
            <c:dLbl>
              <c:idx val="10"/>
              <c:layout/>
              <c:tx>
                <c:strRef>
                  <c:f>Total2017!$D$19</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{BA94F4CA-1DB6-432C-ACB1-1F8DC90373E2}</c15:txfldGUID>
                      <c15:f>Total2017!$D$19</c15:f>
                      <c15:dlblFieldTableCache>
                        <c:ptCount val="1"/>
                        <c:pt idx="0">
                          <c:v> </c:v>
                        </c:pt>
                      </c15:dlblFieldTableCache>
                    </c15:dlblFTEntry>
                  </c15:dlblFieldTable>
                  <c15:showDataLabelsRange val="0"/>
                </c:ext>
                <c:ext xmlns:c16="http://schemas.microsoft.com/office/drawing/2014/chart" uri="{C3380CC4-5D6E-409C-BE32-E72D297353CC}">
                  <c16:uniqueId val="{0000000A-04A8-4986-BD4E-252808172059}"/>
                </c:ext>
              </c:extLst>
            </c:dLbl>
            <c:dLbl>
              <c:idx val="11"/>
              <c:layout/>
              <c:tx>
                <c:strRef>
                  <c:f>Total2017!$D$20</c:f>
                  <c:strCache>
                    <c:ptCount val="1"/>
                    <c:pt idx="0">
                      <c:v>1880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{8A920508-39D9-4454-98BB-68FEF7414A4F}</c15:txfldGUID>
                      <c15:f>Total2017!$D$20</c15:f>
                      <c15:dlblFieldTableCache>
                        <c:ptCount val="1"/>
                        <c:pt idx="0">
                          <c:v>1880</c:v>
                        </c:pt>
                      </c15:dlblFieldTableCache>
                    </c15:dlblFTEntry>
                  </c15:dlblFieldTable>
                  <c15:showDataLabelsRange val="0"/>
                </c:ext>
                <c:ext xmlns:c16="http://schemas.microsoft.com/office/drawing/2014/chart" uri="{C3380CC4-5D6E-409C-BE32-E72D297353CC}">
                  <c16:uniqueId val="{0000000B-04A8-4986-BD4E-252808172059}"/>
                </c:ext>
              </c:extLst>
            </c:dLbl>
            <c:dLbl>
              <c:idx val="12"/>
              <c:layout/>
              <c:tx>
                <c:strRef>
                  <c:f>Total2017!$D$21</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{49F17E37-36C2-48ED-8401-35D548A3225C}</c15:txfldGUID>
                      <c15:f>Total2017!$D$21</c15:f>
                      <c15:dlblFieldTableCache>
                        <c:ptCount val="1"/>
                        <c:pt idx="0">
                          <c:v> </c:v>
                        </c:pt>
                      </c15:dlblFieldTableCache>
                    </c15:dlblFTEntry>
                  </c15:dlblFieldTable>
                  <c15:showDataLabelsRange val="0"/>
                </c:ext>
                <c:ext xmlns:c16="http://schemas.microsoft.com/office/drawing/2014/chart" uri="{C3380CC4-5D6E-409C-BE32-E72D297353CC}">
                  <c16:uniqueId val="{0000000C-04A8-4986-BD4E-252808172059}"/>
                </c:ext>
              </c:extLst>
            </c:dLbl>
            <c:dLbl>
              <c:idx val="13"/>
              <c:layout/>
              <c:tx>
                <c:strRef>
                  <c:f>Total2017!$D$22</c:f>
                  <c:strCache>
                    <c:ptCount val="1"/>
                    <c:pt idx="0">
                      <c:v>1900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{39212D3D-4EAC-4FF8-A703-E81F222179A2}</c15:txfldGUID>
                      <c15:f>Total2017!$D$22</c15:f>
                      <c15:dlblFieldTableCache>
                        <c:ptCount val="1"/>
                        <c:pt idx="0">
                          <c:v>1900</c:v>
                        </c:pt>
                      </c15:dlblFieldTableCache>
                    </c15:dlblFTEntry>
                  </c15:dlblFieldTable>
                  <c15:showDataLabelsRange val="0"/>
                </c:ext>
                <c:ext xmlns:c16="http://schemas.microsoft.com/office/drawing/2014/chart" uri="{C3380CC4-5D6E-409C-BE32-E72D297353CC}">
                  <c16:uniqueId val="{0000000D-04A8-4986-BD4E-252808172059}"/>
                </c:ext>
              </c:extLst>
            </c:dLbl>
            <c:dLbl>
              <c:idx val="14"/>
              <c:layout/>
              <c:tx>
                <c:strRef>
                  <c:f>Total2017!$D$23</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{A0BFC60B-6648-4EF2-873D-10C6289B107E}</c15:txfldGUID>
                      <c15:f>Total2017!$D$23</c15:f>
                      <c15:dlblFieldTableCache>
                        <c:ptCount val="1"/>
                        <c:pt idx="0">
                          <c:v> </c:v>
                        </c:pt>
                      </c15:dlblFieldTableCache>
                    </c15:dlblFTEntry>
                  </c15:dlblFieldTable>
                  <c15:showDataLabelsRange val="0"/>
                </c:ext>
                <c:ext xmlns:c16="http://schemas.microsoft.com/office/drawing/2014/chart" uri="{C3380CC4-5D6E-409C-BE32-E72D297353CC}">
                  <c16:uniqueId val="{0000000E-04A8-4986-BD4E-252808172059}"/>
                </c:ext>
              </c:extLst>
            </c:dLbl>
            <c:dLbl>
              <c:idx val="15"/>
              <c:layout/>
              <c:tx>
                <c:strRef>
                  <c:f>Total2017!$D$24</c:f>
                  <c:strCache>
                    <c:ptCount val="1"/>
                    <c:pt idx="0">
                      <c:v>1920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{84B09AB1-681B-4342-A689-F2957156A39D}</c15:txfldGUID>
                      <c15:f>Total2017!$D$24</c15:f>
                      <c15:dlblFieldTableCache>
                        <c:ptCount val="1"/>
                        <c:pt idx="0">
                          <c:v>1920</c:v>
                        </c:pt>
                      </c15:dlblFieldTableCache>
                    </c15:dlblFTEntry>
                  </c15:dlblFieldTable>
                  <c15:showDataLabelsRange val="0"/>
                </c:ext>
                <c:ext xmlns:c16="http://schemas.microsoft.com/office/drawing/2014/chart" uri="{C3380CC4-5D6E-409C-BE32-E72D297353CC}">
                  <c16:uniqueId val="{0000000F-04A8-4986-BD4E-252808172059}"/>
                </c:ext>
              </c:extLst>
            </c:dLbl>
            <c:dLbl>
              <c:idx val="16"/>
              <c:layout/>
              <c:tx>
                <c:strRef>
                  <c:f>Total2017!$D$25</c:f>
                  <c:strCache>
                    <c:ptCount val="1"/>
                    <c:pt idx="0">
                      <c:v>1930</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{62024162-8B86-40DE-8D53-72C09B4D8CC8}</c15:txfldGUID>
                      <c15:f>Total2017!$D$25</c15:f>
                      <c15:dlblFieldTableCache>
                        <c:ptCount val="1"/>
                        <c:pt idx="0">
                          <c:v>1930</c:v>
                        </c:pt>
                      </c15:dlblFieldTableCache>
                    </c15:dlblFTEntry>
                  </c15:dlblFieldTable>
                  <c15:showDataLabelsRange val="0"/>
                </c:ext>
                <c:ext xmlns:c16="http://schemas.microsoft.com/office/drawing/2014/chart" uri="{C3380CC4-5D6E-409C-BE32-E72D297353CC}">
                  <c16:uniqueId val="{00000010-04A8-4986-BD4E-252808172059}"/>
                </c:ext>
              </c:extLst>
            </c:dLbl>
            <c:dLbl>
              <c:idx val="17"/>
              <c:layout/>
              <c:tx>
                <c:strRef>
                  <c:f>Total2017!$D$26</c:f>
                  <c:strCache>
                    <c:ptCount val="1"/>
                    <c:pt idx="0">
                      <c:v>1940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{A9CA1F6E-F357-4D8C-8E9F-BE212EF918F2}</c15:txfldGUID>
                      <c15:f>Total2017!$D$26</c15:f>
                      <c15:dlblFieldTableCache>
                        <c:ptCount val="1"/>
                        <c:pt idx="0">
                          <c:v>1940</c:v>
                        </c:pt>
                      </c15:dlblFieldTableCache>
                    </c15:dlblFTEntry>
                  </c15:dlblFieldTable>
                  <c15:showDataLabelsRange val="0"/>
                </c:ext>
                <c:ext xmlns:c16="http://schemas.microsoft.com/office/drawing/2014/chart" uri="{C3380CC4-5D6E-409C-BE32-E72D297353CC}">
                  <c16:uniqueId val="{00000011-04A8-4986-BD4E-252808172059}"/>
                </c:ext>
              </c:extLst>
            </c:dLbl>
            <c:dLbl>
              <c:idx val="18"/>
              <c:layout/>
              <c:tx>
                <c:strRef>
                  <c:f>Total2017!$D$27</c:f>
                  <c:strCache>
                    <c:ptCount val="1"/>
                    <c:pt idx="0">
                      <c:v>1950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{E9B84132-AADA-4FF5-A49F-8D372B8378F2}</c15:txfldGUID>
                      <c15:f>Total2017!$D$27</c15:f>
                      <c15:dlblFieldTableCache>
                        <c:ptCount val="1"/>
                        <c:pt idx="0">
                          <c:v>1950</c:v>
                        </c:pt>
                      </c15:dlblFieldTableCache>
                    </c15:dlblFTEntry>
                  </c15:dlblFieldTable>
                  <c15:showDataLabelsRange val="0"/>
                </c:ext>
                <c:ext xmlns:c16="http://schemas.microsoft.com/office/drawing/2014/chart" uri="{C3380CC4-5D6E-409C-BE32-E72D297353CC}">
                  <c16:uniqueId val="{00000012-04A8-4986-BD4E-252808172059}"/>
                </c:ext>
              </c:extLst>
            </c:dLbl>
            <c:dLbl>
              <c:idx val="19"/>
              <c:layout/>
              <c:tx>
                <c:strRef>
                  <c:f>Total2017!$D$28</c:f>
                  <c:strCache>
                    <c:ptCount val="1"/>
                    <c:pt idx="0">
                      <c:v>1960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{A6096552-7F50-44B4-BF50-44ABF624FC1A}</c15:txfldGUID>
                      <c15:f>Total2017!$D$28</c15:f>
                      <c15:dlblFieldTableCache>
                        <c:ptCount val="1"/>
                        <c:pt idx="0">
                          <c:v>1960</c:v>
                        </c:pt>
                      </c15:dlblFieldTableCache>
                    </c15:dlblFTEntry>
                  </c15:dlblFieldTable>
                  <c15:showDataLabelsRange val="0"/>
                </c:ext>
                <c:ext xmlns:c16="http://schemas.microsoft.com/office/drawing/2014/chart" uri="{C3380CC4-5D6E-409C-BE32-E72D297353CC}">
                  <c16:uniqueId val="{00000013-04A8-4986-BD4E-252808172059}"/>
                </c:ext>
              </c:extLst>
            </c:dLbl>
            <c:dLbl>
              <c:idx val="20"/>
              <c:layout/>
              <c:tx>
                <c:strRef>
                  <c:f>Total2017!$D$29</c:f>
                  <c:strCache>
                    <c:ptCount val="1"/>
                    <c:pt idx="0">
                      <c:v>1970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{685C408A-F9EE-49C7-936D-90C19947E908}</c15:txfldGUID>
                      <c15:f>Total2017!$D$29</c15:f>
                      <c15:dlblFieldTableCache>
                        <c:ptCount val="1"/>
                        <c:pt idx="0">
                          <c:v>1970</c:v>
                        </c:pt>
                      </c15:dlblFieldTableCache>
                    </c15:dlblFTEntry>
                  </c15:dlblFieldTable>
                  <c15:showDataLabelsRange val="0"/>
                </c:ext>
                <c:ext xmlns:c16="http://schemas.microsoft.com/office/drawing/2014/chart" uri="{C3380CC4-5D6E-409C-BE32-E72D297353CC}">
                  <c16:uniqueId val="{00000014-04A8-4986-BD4E-252808172059}"/>
                </c:ext>
              </c:extLst>
            </c:dLbl>
            <c:dLbl>
              <c:idx val="21"/>
              <c:layout/>
              <c:tx>
                <c:strRef>
                  <c:f>Total2017!$D$30</c:f>
                  <c:strCache>
                    <c:ptCount val="1"/>
                    <c:pt idx="0">
                      <c:v>1980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{21980CF7-3384-4A49-BA5C-025D1F806696}</c15:txfldGUID>
                      <c15:f>Total2017!$D$30</c15:f>
                      <c15:dlblFieldTableCache>
                        <c:ptCount val="1"/>
                        <c:pt idx="0">
                          <c:v>1980</c:v>
                        </c:pt>
                      </c15:dlblFieldTableCache>
                    </c15:dlblFTEntry>
                  </c15:dlblFieldTable>
                  <c15:showDataLabelsRange val="0"/>
                </c:ext>
                <c:ext xmlns:c16="http://schemas.microsoft.com/office/drawing/2014/chart" uri="{C3380CC4-5D6E-409C-BE32-E72D297353CC}">
                  <c16:uniqueId val="{00000015-04A8-4986-BD4E-252808172059}"/>
                </c:ext>
              </c:extLst>
            </c:dLbl>
            <c:dLbl>
              <c:idx val="22"/>
              <c:layout/>
              <c:tx>
                <c:strRef>
                  <c:f>Total2017!$D$31</c:f>
                  <c:strCache>
                    <c:ptCount val="1"/>
                    <c:pt idx="0">
                      <c:v>1990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{E7A1D36E-CBD8-4DFB-935E-AB9200035AB2}</c15:txfldGUID>
                      <c15:f>Total2017!$D$31</c15:f>
                      <c15:dlblFieldTableCache>
                        <c:ptCount val="1"/>
                        <c:pt idx="0">
                          <c:v>1990</c:v>
                        </c:pt>
                      </c15:dlblFieldTableCache>
                    </c15:dlblFTEntry>
                  </c15:dlblFieldTable>
                  <c15:showDataLabelsRange val="0"/>
                </c:ext>
                <c:ext xmlns:c16="http://schemas.microsoft.com/office/drawing/2014/chart" uri="{C3380CC4-5D6E-409C-BE32-E72D297353CC}">
                  <c16:uniqueId val="{00000016-04A8-4986-BD4E-252808172059}"/>
                </c:ext>
              </c:extLst>
            </c:dLbl>
            <c:dLbl>
              <c:idx val="23"/>
              <c:layout/>
              <c:tx>
                <c:strRef>
                  <c:f>Total2017!$D$32</c:f>
                  <c:strCache>
                    <c:ptCount val="1"/>
                    <c:pt idx="0">
                      <c:v>2000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{7F23BD18-D676-41B2-A938-C028F320FA62}</c15:txfldGUID>
                      <c15:f>Total2017!$D$32</c15:f>
                      <c15:dlblFieldTableCache>
                        <c:ptCount val="1"/>
                        <c:pt idx="0">
                          <c:v>2000</c:v>
                        </c:pt>
                      </c15:dlblFieldTableCache>
                    </c15:dlblFTEntry>
                  </c15:dlblFieldTable>
                  <c15:showDataLabelsRange val="0"/>
                </c:ext>
                <c:ext xmlns:c16="http://schemas.microsoft.com/office/drawing/2014/chart" uri="{C3380CC4-5D6E-409C-BE32-E72D297353CC}">
                  <c16:uniqueId val="{00000017-04A8-4986-BD4E-252808172059}"/>
                </c:ext>
              </c:extLst>
            </c:dLbl>
            <c:dLbl>
              <c:idx val="24"/>
              <c:layout/>
              <c:tx>
                <c:strRef>
                  <c:f>Total2017!$D$33</c:f>
                  <c:strCache>
                    <c:ptCount val="1"/>
                    <c:pt idx="0">
                      <c:v>2010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{0CD9AFBE-D573-4301-9957-914C7113E2F4}</c15:txfldGUID>
                      <c15:f>Total2017!$D$33</c15:f>
                      <c15:dlblFieldTableCache>
                        <c:ptCount val="1"/>
                        <c:pt idx="0">
                          <c:v>2010</c:v>
                        </c:pt>
                      </c15:dlblFieldTableCache>
                    </c15:dlblFTEntry>
                  </c15:dlblFieldTable>
                  <c15:showDataLabelsRange val="0"/>
                </c:ext>
                <c:ext xmlns:c16="http://schemas.microsoft.com/office/drawing/2014/chart" uri="{C3380CC4-5D6E-409C-BE32-E72D297353CC}">
                  <c16:uniqueId val="{00000018-04A8-4986-BD4E-252808172059}"/>
                </c:ext>
              </c:extLst>
            </c:dLbl>
            <c:dLbl>
              <c:idx val="25"/>
              <c:layout/>
              <c:tx>
                <c:strRef>
                  <c:f>Total2017!$D$34</c:f>
                  <c:strCache>
                    <c:ptCount val="1"/>
                    <c:pt idx="0">
                      <c:v>2020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{C6EEEF74-38DE-4578-941B-A7D2C22ECA5B}</c15:txfldGUID>
                      <c15:f>Total2017!$D$34</c15:f>
                      <c15:dlblFieldTableCache>
                        <c:ptCount val="1"/>
                        <c:pt idx="0">
                          <c:v>2020</c:v>
                        </c:pt>
                      </c15:dlblFieldTableCache>
                    </c15:dlblFTEntry>
                  </c15:dlblFieldTable>
                  <c15:showDataLabelsRange val="0"/>
                </c:ext>
                <c:ext xmlns:c16="http://schemas.microsoft.com/office/drawing/2014/chart" uri="{C3380CC4-5D6E-409C-BE32-E72D297353CC}">
                  <c16:uniqueId val="{00000019-04A8-4986-BD4E-252808172059}"/>
                </c:ext>
              </c:extLst>
            </c:dLbl>
            <c:dLbl>
              <c:idx val="26"/>
              <c:layout/>
              <c:tx>
                <c:strRef>
                  <c:f>Total2017!$D$35</c:f>
                  <c:strCache>
                    <c:ptCount val="1"/>
                    <c:pt idx="0">
                      <c:v>2030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{8A7BA1B1-5502-4FD4-9A67-6DD2F3A54DF0}</c15:txfldGUID>
                      <c15:f>Total2017!$D$35</c15:f>
                      <c15:dlblFieldTableCache>
                        <c:ptCount val="1"/>
                        <c:pt idx="0">
                          <c:v>2030</c:v>
                        </c:pt>
                      </c15:dlblFieldTableCache>
                    </c15:dlblFTEntry>
                  </c15:dlblFieldTable>
                  <c15:showDataLabelsRange val="0"/>
                </c:ext>
                <c:ext xmlns:c16="http://schemas.microsoft.com/office/drawing/2014/chart" uri="{C3380CC4-5D6E-409C-BE32-E72D297353CC}">
                  <c16:uniqueId val="{0000001A-04A8-4986-BD4E-252808172059}"/>
                </c:ext>
              </c:extLst>
            </c:dLbl>
            <c:dLbl>
              <c:idx val="27"/>
              <c:layout/>
              <c:tx>
                <c:strRef>
                  <c:f>Total2017!$D$36</c:f>
                  <c:strCache>
                    <c:ptCount val="1"/>
                    <c:pt idx="0">
                      <c:v>2040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{58265DB2-D7B1-463E-8A84-3CC8D467A0FA}</c15:txfldGUID>
                      <c15:f>Total2017!$D$36</c15:f>
                      <c15:dlblFieldTableCache>
                        <c:ptCount val="1"/>
                        <c:pt idx="0">
                          <c:v>2040</c:v>
                        </c:pt>
                      </c15:dlblFieldTableCache>
                    </c15:dlblFTEntry>
                  </c15:dlblFieldTable>
                  <c15:showDataLabelsRange val="0"/>
                </c:ext>
                <c:ext xmlns:c16="http://schemas.microsoft.com/office/drawing/2014/chart" uri="{C3380CC4-5D6E-409C-BE32-E72D297353CC}">
                  <c16:uniqueId val="{0000001B-04A8-4986-BD4E-252808172059}"/>
                </c:ext>
              </c:extLst>
            </c:dLbl>
            <c:dLbl>
              <c:idx val="28"/>
              <c:layout/>
              <c:tx>
                <c:strRef>
                  <c:f>Total2017!$D$37</c:f>
                  <c:strCache>
                    <c:ptCount val="1"/>
                    <c:pt idx="0">
                      <c:v>2050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{31E7DF1B-7181-43C4-BD69-D025D9F0034A}</c15:txfldGUID>
                      <c15:f>Total2017!$D$37</c15:f>
                      <c15:dlblFieldTableCache>
                        <c:ptCount val="1"/>
                        <c:pt idx="0">
                          <c:v>2050</c:v>
                        </c:pt>
                      </c15:dlblFieldTableCache>
                    </c15:dlblFTEntry>
                  </c15:dlblFieldTable>
                  <c15:showDataLabelsRange val="0"/>
                </c:ext>
                <c:ext xmlns:c16="http://schemas.microsoft.com/office/drawing/2014/chart" uri="{C3380CC4-5D6E-409C-BE32-E72D297353CC}">
                  <c16:uniqueId val="{0000001C-04A8-4986-BD4E-252808172059}"/>
                </c:ext>
              </c:extLst>
            </c:dLbl>
            <c:dLbl>
              <c:idx val="29"/>
              <c:layout/>
              <c:tx>
                <c:strRef>
                  <c:f>Total2017!$D$38</c:f>
                  <c:strCache>
                    <c:ptCount val="1"/>
                    <c:pt idx="0">
                      <c:v>2060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{3F422C9C-BBB7-4EDA-881B-98DA4D7B32BC}</c15:txfldGUID>
                      <c15:f>Total2017!$D$38</c15:f>
                      <c15:dlblFieldTableCache>
                        <c:ptCount val="1"/>
                        <c:pt idx="0">
                          <c:v>2060</c:v>
                        </c:pt>
                      </c15:dlblFieldTableCache>
                    </c15:dlblFTEntry>
                  </c15:dlblFieldTable>
                  <c15:showDataLabelsRange val="0"/>
                </c:ext>
                <c:ext xmlns:c16="http://schemas.microsoft.com/office/drawing/2014/chart" uri="{C3380CC4-5D6E-409C-BE32-E72D297353CC}">
                  <c16:uniqueId val="{0000001D-04A8-4986-BD4E-252808172059}"/>
                </c:ext>
              </c:extLst>
            </c:dLbl>
            <c:dLbl>
              <c:idx val="30"/>
              <c:layout/>
              <c:tx>
                <c:strRef>
                  <c:f>Total2017!$D$39</c:f>
                  <c:strCache>
                    <c:ptCount val="1"/>
                    <c:pt idx="0">
                      <c:v>2070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{98C003CD-65F7-4FA4-BFBE-B6B93AC272E5}</c15:txfldGUID>
                      <c15:f>Total2017!$D$39</c15:f>
                      <c15:dlblFieldTableCache>
                        <c:ptCount val="1"/>
                        <c:pt idx="0">
                          <c:v>2070</c:v>
                        </c:pt>
                      </c15:dlblFieldTableCache>
                    </c15:dlblFTEntry>
                  </c15:dlblFieldTable>
                  <c15:showDataLabelsRange val="0"/>
                </c:ext>
                <c:ext xmlns:c16="http://schemas.microsoft.com/office/drawing/2014/chart" uri="{C3380CC4-5D6E-409C-BE32-E72D297353CC}">
                  <c16:uniqueId val="{0000001E-04A8-4986-BD4E-252808172059}"/>
                </c:ext>
              </c:extLst>
            </c:dLbl>
            <c:dLbl>
              <c:idx val="31"/>
              <c:layout/>
              <c:tx>
                <c:strRef>
                  <c:f>Total2017!$D$40</c:f>
                  <c:strCache>
                    <c:ptCount val="1"/>
                    <c:pt idx="0">
                      <c:v>2080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{87B3B1A9-9F10-4FE8-BFD6-92D74A032AEB}</c15:txfldGUID>
                      <c15:f>Total2017!$D$40</c15:f>
                      <c15:dlblFieldTableCache>
                        <c:ptCount val="1"/>
                        <c:pt idx="0">
                          <c:v>2080</c:v>
                        </c:pt>
                      </c15:dlblFieldTableCache>
                    </c15:dlblFTEntry>
                  </c15:dlblFieldTable>
                  <c15:showDataLabelsRange val="0"/>
                </c:ext>
                <c:ext xmlns:c16="http://schemas.microsoft.com/office/drawing/2014/chart" uri="{C3380CC4-5D6E-409C-BE32-E72D297353CC}">
                  <c16:uniqueId val="{0000001F-04A8-4986-BD4E-252808172059}"/>
                </c:ext>
              </c:extLst>
            </c:dLbl>
            <c:dLbl>
              <c:idx val="32"/>
              <c:layout/>
              <c:tx>
                <c:strRef>
                  <c:f>Total2017!$D$41</c:f>
                  <c:strCache>
                    <c:ptCount val="1"/>
                    <c:pt idx="0">
                      <c:v>2090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{14656270-5D87-4322-94BD-0317D7FACB88}</c15:txfldGUID>
                      <c15:f>Total2017!$D$41</c15:f>
                      <c15:dlblFieldTableCache>
                        <c:ptCount val="1"/>
                        <c:pt idx="0">
                          <c:v>2090</c:v>
                        </c:pt>
                      </c15:dlblFieldTableCache>
                    </c15:dlblFTEntry>
                  </c15:dlblFieldTable>
                  <c15:showDataLabelsRange val="0"/>
                </c:ext>
                <c:ext xmlns:c16="http://schemas.microsoft.com/office/drawing/2014/chart" uri="{C3380CC4-5D6E-409C-BE32-E72D297353CC}">
                  <c16:uniqueId val="{00000020-04A8-4986-BD4E-252808172059}"/>
                </c:ext>
              </c:extLst>
            </c:dLbl>
            <c:dLbl>
              <c:idx val="33"/>
              <c:layout/>
              <c:tx>
                <c:strRef>
                  <c:f>Total2017!$D$42</c:f>
                  <c:strCache>
                    <c:ptCount val="1"/>
                    <c:pt idx="0">
                      <c:v>2100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{CE702B98-2D17-48C0-8008-1B69917FC33E}</c15:txfldGUID>
                      <c15:f>Total2017!$D$42</c15:f>
                      <c15:dlblFieldTableCache>
                        <c:ptCount val="1"/>
                        <c:pt idx="0">
                          <c:v>2100</c:v>
                        </c:pt>
                      </c15:dlblFieldTableCache>
                    </c15:dlblFTEntry>
                  </c15:dlblFieldTable>
                  <c15:showDataLabelsRange val="0"/>
                </c:ext>
                <c:ext xmlns:c16="http://schemas.microsoft.com/office/drawing/2014/chart" uri="{C3380CC4-5D6E-409C-BE32-E72D297353CC}">
                  <c16:uniqueId val="{00000021-04A8-4986-BD4E-252808172059}"/>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Total2017!$B$9:$B$42</c:f>
              <c:numCache>
                <c:formatCode>0.0000</c:formatCode>
                <c:ptCount val="34"/>
                <c:pt idx="0">
                  <c:v>3.6753000000000005E-5</c:v>
                </c:pt>
                <c:pt idx="1">
                  <c:v>3.4170999999999995E-4</c:v>
                </c:pt>
                <c:pt idx="2">
                  <c:v>1.1772E-3</c:v>
                </c:pt>
                <c:pt idx="3">
                  <c:v>4.7341999999999995E-4</c:v>
                </c:pt>
                <c:pt idx="4">
                  <c:v>3.6528666666666662E-3</c:v>
                </c:pt>
                <c:pt idx="5">
                  <c:v>7.2029223487255489E-3</c:v>
                </c:pt>
                <c:pt idx="6">
                  <c:v>6.0668514725807591E-3</c:v>
                </c:pt>
                <c:pt idx="7">
                  <c:v>4.8854890391884951E-3</c:v>
                </c:pt>
                <c:pt idx="8">
                  <c:v>3.4150005009054964E-3</c:v>
                </c:pt>
                <c:pt idx="9">
                  <c:v>3.0170997864487291E-3</c:v>
                </c:pt>
                <c:pt idx="10">
                  <c:v>6.4898371573389848E-3</c:v>
                </c:pt>
                <c:pt idx="11">
                  <c:v>9.3680389959134528E-3</c:v>
                </c:pt>
                <c:pt idx="12">
                  <c:v>1.0276072585718443E-2</c:v>
                </c:pt>
                <c:pt idx="13">
                  <c:v>1.3933965678965122E-2</c:v>
                </c:pt>
                <c:pt idx="14">
                  <c:v>1.5861353266234546E-2</c:v>
                </c:pt>
                <c:pt idx="15">
                  <c:v>1.8038090983302758E-2</c:v>
                </c:pt>
                <c:pt idx="16">
                  <c:v>2.1703395935288017E-2</c:v>
                </c:pt>
                <c:pt idx="17">
                  <c:v>2.1877890391818665E-2</c:v>
                </c:pt>
                <c:pt idx="18">
                  <c:v>3.5756415431933752E-2</c:v>
                </c:pt>
                <c:pt idx="19">
                  <c:v>5.8215146450000012E-2</c:v>
                </c:pt>
                <c:pt idx="20">
                  <c:v>7.125995034999999E-2</c:v>
                </c:pt>
                <c:pt idx="21">
                  <c:v>8.1518290500000007E-2</c:v>
                </c:pt>
                <c:pt idx="22">
                  <c:v>8.4329772750000004E-2</c:v>
                </c:pt>
                <c:pt idx="23">
                  <c:v>8.1361284949999974E-2</c:v>
                </c:pt>
                <c:pt idx="24">
                  <c:v>8.2523765999999998E-2</c:v>
                </c:pt>
                <c:pt idx="25">
                  <c:v>7.9651474249999993E-2</c:v>
                </c:pt>
                <c:pt idx="26">
                  <c:v>7.0742734749999994E-2</c:v>
                </c:pt>
                <c:pt idx="27">
                  <c:v>6.1031205450000049E-2</c:v>
                </c:pt>
                <c:pt idx="28">
                  <c:v>5.0613073249999994E-2</c:v>
                </c:pt>
                <c:pt idx="29">
                  <c:v>4.0201189899999969E-2</c:v>
                </c:pt>
                <c:pt idx="30">
                  <c:v>3.1305485750000007E-2</c:v>
                </c:pt>
                <c:pt idx="31">
                  <c:v>2.3710432100000033E-2</c:v>
                </c:pt>
                <c:pt idx="32">
                  <c:v>1.6782976849999985E-2</c:v>
                </c:pt>
                <c:pt idx="33">
                  <c:v>1.3431252799999882E-2</c:v>
                </c:pt>
              </c:numCache>
            </c:numRef>
          </c:xVal>
          <c:yVal>
            <c:numRef>
              <c:f>Total2017!$C$9:$C$42</c:f>
              <c:numCache>
                <c:formatCode>0.00</c:formatCode>
                <c:ptCount val="34"/>
                <c:pt idx="0">
                  <c:v>0.23082</c:v>
                </c:pt>
                <c:pt idx="1">
                  <c:v>0.26757300000000001</c:v>
                </c:pt>
                <c:pt idx="2">
                  <c:v>0.43842799999999998</c:v>
                </c:pt>
                <c:pt idx="3">
                  <c:v>0.55614799999999998</c:v>
                </c:pt>
                <c:pt idx="4">
                  <c:v>0.60348999999999997</c:v>
                </c:pt>
                <c:pt idx="5">
                  <c:v>1.0418339999999999</c:v>
                </c:pt>
                <c:pt idx="6">
                  <c:v>1.1138632234872554</c:v>
                </c:pt>
                <c:pt idx="7">
                  <c:v>1.1631710294516151</c:v>
                </c:pt>
                <c:pt idx="8">
                  <c:v>1.2115730042710253</c:v>
                </c:pt>
                <c:pt idx="9">
                  <c:v>1.231471039469725</c:v>
                </c:pt>
                <c:pt idx="10">
                  <c:v>1.2719149999999999</c:v>
                </c:pt>
                <c:pt idx="11">
                  <c:v>1.3612677826165047</c:v>
                </c:pt>
                <c:pt idx="12">
                  <c:v>1.459275779918269</c:v>
                </c:pt>
                <c:pt idx="13">
                  <c:v>1.5667892343308736</c:v>
                </c:pt>
                <c:pt idx="14">
                  <c:v>1.7379550934975714</c:v>
                </c:pt>
                <c:pt idx="15">
                  <c:v>1.8840162996555645</c:v>
                </c:pt>
                <c:pt idx="16">
                  <c:v>2.0987169131636265</c:v>
                </c:pt>
                <c:pt idx="17">
                  <c:v>2.3180842183613248</c:v>
                </c:pt>
                <c:pt idx="18">
                  <c:v>2.5362747209999998</c:v>
                </c:pt>
                <c:pt idx="19">
                  <c:v>3.0332125269999999</c:v>
                </c:pt>
                <c:pt idx="20">
                  <c:v>3.7005776500000001</c:v>
                </c:pt>
                <c:pt idx="21">
                  <c:v>4.4584115339999997</c:v>
                </c:pt>
                <c:pt idx="22">
                  <c:v>5.3309434600000003</c:v>
                </c:pt>
                <c:pt idx="23">
                  <c:v>6.1450069889999996</c:v>
                </c:pt>
                <c:pt idx="24">
                  <c:v>6.9581691589999997</c:v>
                </c:pt>
                <c:pt idx="25">
                  <c:v>7.7954823089999996</c:v>
                </c:pt>
                <c:pt idx="26">
                  <c:v>8.5511986439999994</c:v>
                </c:pt>
                <c:pt idx="27">
                  <c:v>9.2103370039999994</c:v>
                </c:pt>
                <c:pt idx="28">
                  <c:v>9.7718227530000004</c:v>
                </c:pt>
                <c:pt idx="29">
                  <c:v>10.222598468999999</c:v>
                </c:pt>
                <c:pt idx="30">
                  <c:v>10.575846551</c:v>
                </c:pt>
                <c:pt idx="31">
                  <c:v>10.848708183999999</c:v>
                </c:pt>
                <c:pt idx="32">
                  <c:v>11.050055193</c:v>
                </c:pt>
                <c:pt idx="33">
                  <c:v>11.184367720999999</c:v>
                </c:pt>
              </c:numCache>
            </c:numRef>
          </c:yVal>
          <c:smooth val="1"/>
          <c:extLst>
            <c:ext xmlns:c16="http://schemas.microsoft.com/office/drawing/2014/chart" uri="{C3380CC4-5D6E-409C-BE32-E72D297353CC}">
              <c16:uniqueId val="{00000022-04A8-4986-BD4E-252808172059}"/>
            </c:ext>
          </c:extLst>
        </c:ser>
        <c:dLbls>
          <c:showLegendKey val="0"/>
          <c:showVal val="0"/>
          <c:showCatName val="0"/>
          <c:showSerName val="0"/>
          <c:showPercent val="0"/>
          <c:showBubbleSize val="0"/>
        </c:dLbls>
        <c:axId val="2117735096"/>
        <c:axId val="-2113833176"/>
      </c:scatterChart>
      <c:valAx>
        <c:axId val="2117735096"/>
        <c:scaling>
          <c:orientation val="minMax"/>
        </c:scaling>
        <c:delete val="0"/>
        <c:axPos val="b"/>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200" b="1" i="0" baseline="0">
                    <a:effectLst/>
                  </a:rPr>
                  <a:t>Absolute change: increase in worldwide population per year (billions)</a:t>
                </a:r>
                <a:endParaRPr lang="zh-CN" altLang="zh-CN" sz="1200">
                  <a:effectLst/>
                </a:endParaRPr>
              </a:p>
            </c:rich>
          </c:tx>
          <c:layout>
            <c:manualLayout>
              <c:xMode val="edge"/>
              <c:yMode val="edge"/>
              <c:x val="0.36878744788519607"/>
              <c:y val="0.92162317293277896"/>
            </c:manualLayout>
          </c:layout>
          <c:overlay val="0"/>
        </c:title>
        <c:numFmt formatCode="0.00_ "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3833176"/>
        <c:crosses val="autoZero"/>
        <c:crossBetween val="midCat"/>
      </c:valAx>
      <c:valAx>
        <c:axId val="-2113833176"/>
        <c:scaling>
          <c:orientation val="minMax"/>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altLang="zh-CN" sz="1200" b="1" i="0" baseline="0">
                    <a:effectLst/>
                  </a:rPr>
                  <a:t>Total people in the world, estimated and projected (billions)</a:t>
                </a:r>
                <a:endParaRPr lang="zh-CN" altLang="zh-CN" sz="1200">
                  <a:effectLst/>
                </a:endParaRPr>
              </a:p>
            </c:rich>
          </c:tx>
          <c:layout>
            <c:manualLayout>
              <c:xMode val="edge"/>
              <c:yMode val="edge"/>
              <c:x val="2.9639670294842372E-3"/>
              <c:y val="0.21440242823344891"/>
            </c:manualLayout>
          </c:layout>
          <c:overlay val="0"/>
        </c:title>
        <c:numFmt formatCode="0_ "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7735096"/>
        <c:crosses val="autoZero"/>
        <c:crossBetween val="midCat"/>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baseline="0">
                <a:effectLst/>
              </a:rPr>
              <a:t>World total human population, with UN 2019 projections, year 1 to year 2100  </a:t>
            </a:r>
            <a:endParaRPr lang="zh-CN" altLang="zh-CN" sz="1400">
              <a:effectLst/>
            </a:endParaRPr>
          </a:p>
        </c:rich>
      </c:tx>
      <c:layout>
        <c:manualLayout>
          <c:xMode val="edge"/>
          <c:yMode val="edge"/>
          <c:x val="0.12056249114191302"/>
          <c:y val="7.3485494155840778E-3"/>
        </c:manualLayout>
      </c:layout>
      <c:overlay val="1"/>
      <c:spPr>
        <a:solidFill>
          <a:schemeClr val="bg1"/>
        </a:solidFill>
      </c:spPr>
    </c:title>
    <c:autoTitleDeleted val="0"/>
    <c:plotArea>
      <c:layout>
        <c:manualLayout>
          <c:layoutTarget val="inner"/>
          <c:xMode val="edge"/>
          <c:yMode val="edge"/>
          <c:x val="8.1052595711629816E-2"/>
          <c:y val="3.9469208663976532E-2"/>
          <c:w val="0.88725886261149289"/>
          <c:h val="0.91098864079544195"/>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layout/>
              <c:tx>
                <c:strRef>
                  <c:f>Total2019!$D$9</c:f>
                  <c:strCache>
                    <c:ptCount val="1"/>
                    <c:pt idx="0">
                      <c:v>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{93DFB6DC-E685-4146-84D7-DF16145D4E95}</c15:txfldGUID>
                      <c15:f>Total2019!$D$9</c15:f>
                      <c15:dlblFieldTableCache>
                        <c:ptCount val="1"/>
                        <c:pt idx="0">
                          <c:v>1</c:v>
                        </c:pt>
                      </c15:dlblFieldTableCache>
                    </c15:dlblFTEntry>
                  </c15:dlblFieldTable>
                  <c15:showDataLabelsRange val="0"/>
                </c:ext>
                <c:ext xmlns:c16="http://schemas.microsoft.com/office/drawing/2014/chart" uri="{C3380CC4-5D6E-409C-BE32-E72D297353CC}">
                  <c16:uniqueId val="{00000000-50E8-4942-83A7-B696E6DBE93B}"/>
                </c:ext>
              </c:extLst>
            </c:dLbl>
            <c:dLbl>
              <c:idx val="1"/>
              <c:layout/>
              <c:tx>
                <c:strRef>
                  <c:f>Total2019!$D$10</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{EBCCFB9F-29B0-459D-BE34-BAE6DCEF723A}</c15:txfldGUID>
                      <c15:f>Total2019!$D$10</c15:f>
                      <c15:dlblFieldTableCache>
                        <c:ptCount val="1"/>
                        <c:pt idx="0">
                          <c:v> </c:v>
                        </c:pt>
                      </c15:dlblFieldTableCache>
                    </c15:dlblFTEntry>
                  </c15:dlblFieldTable>
                  <c15:showDataLabelsRange val="0"/>
                </c:ext>
                <c:ext xmlns:c16="http://schemas.microsoft.com/office/drawing/2014/chart" uri="{C3380CC4-5D6E-409C-BE32-E72D297353CC}">
                  <c16:uniqueId val="{00000000-97E2-46BD-9DE2-9F28AC3F37FC}"/>
                </c:ext>
              </c:extLst>
            </c:dLbl>
            <c:dLbl>
              <c:idx val="2"/>
              <c:layout/>
              <c:tx>
                <c:strRef>
                  <c:f>Total2019!$D$11</c:f>
                  <c:strCache>
                    <c:ptCount val="1"/>
                    <c:pt idx="0">
                      <c:v>1500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{C972C138-A2C9-49E7-9D11-C7C9B031D027}</c15:txfldGUID>
                      <c15:f>Total2019!$D$11</c15:f>
                      <c15:dlblFieldTableCache>
                        <c:ptCount val="1"/>
                        <c:pt idx="0">
                          <c:v>1500</c:v>
                        </c:pt>
                      </c15:dlblFieldTableCache>
                    </c15:dlblFTEntry>
                  </c15:dlblFieldTable>
                  <c15:showDataLabelsRange val="0"/>
                </c:ext>
                <c:ext xmlns:c16="http://schemas.microsoft.com/office/drawing/2014/chart" uri="{C3380CC4-5D6E-409C-BE32-E72D297353CC}">
                  <c16:uniqueId val="{00000000-1475-4616-BB88-72A83038A60D}"/>
                </c:ext>
              </c:extLst>
            </c:dLbl>
            <c:dLbl>
              <c:idx val="3"/>
              <c:layout/>
              <c:tx>
                <c:strRef>
                  <c:f>Total2019!$D$12</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{F08A776B-F746-4FFC-84DA-D18DAB19DBDD}</c15:txfldGUID>
                      <c15:f>Total2019!$D$12</c15:f>
                      <c15:dlblFieldTableCache>
                        <c:ptCount val="1"/>
                        <c:pt idx="0">
                          <c:v> </c:v>
                        </c:pt>
                      </c15:dlblFieldTableCache>
                    </c15:dlblFTEntry>
                  </c15:dlblFieldTable>
                  <c15:showDataLabelsRange val="0"/>
                </c:ext>
                <c:ext xmlns:c16="http://schemas.microsoft.com/office/drawing/2014/chart" uri="{C3380CC4-5D6E-409C-BE32-E72D297353CC}">
                  <c16:uniqueId val="{00000001-1475-4616-BB88-72A83038A60D}"/>
                </c:ext>
              </c:extLst>
            </c:dLbl>
            <c:dLbl>
              <c:idx val="4"/>
              <c:layout/>
              <c:tx>
                <c:strRef>
                  <c:f>Total2019!$D$13</c:f>
                  <c:strCache>
                    <c:ptCount val="1"/>
                    <c:pt idx="0">
                      <c:v>1700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{0871FAA9-0246-45F8-9D54-8CE4611CAFE2}</c15:txfldGUID>
                      <c15:f>Total2019!$D$13</c15:f>
                      <c15:dlblFieldTableCache>
                        <c:ptCount val="1"/>
                        <c:pt idx="0">
                          <c:v>1700</c:v>
                        </c:pt>
                      </c15:dlblFieldTableCache>
                    </c15:dlblFTEntry>
                  </c15:dlblFieldTable>
                  <c15:showDataLabelsRange val="0"/>
                </c:ext>
                <c:ext xmlns:c16="http://schemas.microsoft.com/office/drawing/2014/chart" uri="{C3380CC4-5D6E-409C-BE32-E72D297353CC}">
                  <c16:uniqueId val="{00000002-1475-4616-BB88-72A83038A60D}"/>
                </c:ext>
              </c:extLst>
            </c:dLbl>
            <c:dLbl>
              <c:idx val="5"/>
              <c:layout/>
              <c:tx>
                <c:strRef>
                  <c:f>Total2019!$D$14</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{1F4EA38A-1C07-46D5-86FD-752C17CD3651}</c15:txfldGUID>
                      <c15:f>Total2019!$D$14</c15:f>
                      <c15:dlblFieldTableCache>
                        <c:ptCount val="1"/>
                        <c:pt idx="0">
                          <c:v> </c:v>
                        </c:pt>
                      </c15:dlblFieldTableCache>
                    </c15:dlblFTEntry>
                  </c15:dlblFieldTable>
                  <c15:showDataLabelsRange val="0"/>
                </c:ext>
                <c:ext xmlns:c16="http://schemas.microsoft.com/office/drawing/2014/chart" uri="{C3380CC4-5D6E-409C-BE32-E72D297353CC}">
                  <c16:uniqueId val="{00000003-1475-4616-BB88-72A83038A60D}"/>
                </c:ext>
              </c:extLst>
            </c:dLbl>
            <c:dLbl>
              <c:idx val="6"/>
              <c:layout/>
              <c:tx>
                <c:strRef>
                  <c:f>Total2019!$D$15</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{14F55D8F-ABF4-450F-AE92-E6117386CAF7}</c15:txfldGUID>
                      <c15:f>Total2019!$D$15</c15:f>
                      <c15:dlblFieldTableCache>
                        <c:ptCount val="1"/>
                        <c:pt idx="0">
                          <c:v> </c:v>
                        </c:pt>
                      </c15:dlblFieldTableCache>
                    </c15:dlblFTEntry>
                  </c15:dlblFieldTable>
                  <c15:showDataLabelsRange val="0"/>
                </c:ext>
                <c:ext xmlns:c16="http://schemas.microsoft.com/office/drawing/2014/chart" uri="{C3380CC4-5D6E-409C-BE32-E72D297353CC}">
                  <c16:uniqueId val="{00000004-1475-4616-BB88-72A83038A60D}"/>
                </c:ext>
              </c:extLst>
            </c:dLbl>
            <c:dLbl>
              <c:idx val="7"/>
              <c:layout/>
              <c:tx>
                <c:strRef>
                  <c:f>Total2019!$D$16</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{A087AD20-B284-43CA-8E09-B5AC284B233F}</c15:txfldGUID>
                      <c15:f>Total2019!$D$16</c15:f>
                      <c15:dlblFieldTableCache>
                        <c:ptCount val="1"/>
                        <c:pt idx="0">
                          <c:v> </c:v>
                        </c:pt>
                      </c15:dlblFieldTableCache>
                    </c15:dlblFTEntry>
                  </c15:dlblFieldTable>
                  <c15:showDataLabelsRange val="0"/>
                </c:ext>
                <c:ext xmlns:c16="http://schemas.microsoft.com/office/drawing/2014/chart" uri="{C3380CC4-5D6E-409C-BE32-E72D297353CC}">
                  <c16:uniqueId val="{00000005-1475-4616-BB88-72A83038A60D}"/>
                </c:ext>
              </c:extLst>
            </c:dLbl>
            <c:dLbl>
              <c:idx val="8"/>
              <c:layout/>
              <c:tx>
                <c:strRef>
                  <c:f>Total2019!$D$17</c:f>
                  <c:strCache>
                    <c:ptCount val="1"/>
                    <c:pt idx="0">
                      <c:v>1850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{77A03EAF-C03A-417F-935D-C576ED3A8E84}</c15:txfldGUID>
                      <c15:f>Total2019!$D$17</c15:f>
                      <c15:dlblFieldTableCache>
                        <c:ptCount val="1"/>
                        <c:pt idx="0">
                          <c:v>1850</c:v>
                        </c:pt>
                      </c15:dlblFieldTableCache>
                    </c15:dlblFTEntry>
                  </c15:dlblFieldTable>
                  <c15:showDataLabelsRange val="0"/>
                </c:ext>
                <c:ext xmlns:c16="http://schemas.microsoft.com/office/drawing/2014/chart" uri="{C3380CC4-5D6E-409C-BE32-E72D297353CC}">
                  <c16:uniqueId val="{00000006-1475-4616-BB88-72A83038A60D}"/>
                </c:ext>
              </c:extLst>
            </c:dLbl>
            <c:dLbl>
              <c:idx val="9"/>
              <c:layout/>
              <c:tx>
                <c:strRef>
                  <c:f>Total2019!$D$18</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{CEB3FE5F-DC5E-470A-A447-A0F31344575F}</c15:txfldGUID>
                      <c15:f>Total2019!$D$18</c15:f>
                      <c15:dlblFieldTableCache>
                        <c:ptCount val="1"/>
                        <c:pt idx="0">
                          <c:v> </c:v>
                        </c:pt>
                      </c15:dlblFieldTableCache>
                    </c15:dlblFTEntry>
                  </c15:dlblFieldTable>
                  <c15:showDataLabelsRange val="0"/>
                </c:ext>
                <c:ext xmlns:c16="http://schemas.microsoft.com/office/drawing/2014/chart" uri="{C3380CC4-5D6E-409C-BE32-E72D297353CC}">
                  <c16:uniqueId val="{00000007-1475-4616-BB88-72A83038A60D}"/>
                </c:ext>
              </c:extLst>
            </c:dLbl>
            <c:dLbl>
              <c:idx val="10"/>
              <c:layout/>
              <c:tx>
                <c:strRef>
                  <c:f>Total2019!$D$19</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{DD2D3038-0472-4C0D-A7B6-4DE4B40875C6}</c15:txfldGUID>
                      <c15:f>Total2019!$D$19</c15:f>
                      <c15:dlblFieldTableCache>
                        <c:ptCount val="1"/>
                        <c:pt idx="0">
                          <c:v> </c:v>
                        </c:pt>
                      </c15:dlblFieldTableCache>
                    </c15:dlblFTEntry>
                  </c15:dlblFieldTable>
                  <c15:showDataLabelsRange val="0"/>
                </c:ext>
                <c:ext xmlns:c16="http://schemas.microsoft.com/office/drawing/2014/chart" uri="{C3380CC4-5D6E-409C-BE32-E72D297353CC}">
                  <c16:uniqueId val="{00000008-1475-4616-BB88-72A83038A60D}"/>
                </c:ext>
              </c:extLst>
            </c:dLbl>
            <c:dLbl>
              <c:idx val="11"/>
              <c:layout/>
              <c:tx>
                <c:strRef>
                  <c:f>Total2019!$D$20</c:f>
                  <c:strCache>
                    <c:ptCount val="1"/>
                    <c:pt idx="0">
                      <c:v>1880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{4F62256D-FDCD-4E13-813D-4C1AAB5E49A7}</c15:txfldGUID>
                      <c15:f>Total2019!$D$20</c15:f>
                      <c15:dlblFieldTableCache>
                        <c:ptCount val="1"/>
                        <c:pt idx="0">
                          <c:v>1880</c:v>
                        </c:pt>
                      </c15:dlblFieldTableCache>
                    </c15:dlblFTEntry>
                  </c15:dlblFieldTable>
                  <c15:showDataLabelsRange val="0"/>
                </c:ext>
                <c:ext xmlns:c16="http://schemas.microsoft.com/office/drawing/2014/chart" uri="{C3380CC4-5D6E-409C-BE32-E72D297353CC}">
                  <c16:uniqueId val="{00000009-1475-4616-BB88-72A83038A60D}"/>
                </c:ext>
              </c:extLst>
            </c:dLbl>
            <c:dLbl>
              <c:idx val="12"/>
              <c:layout/>
              <c:tx>
                <c:strRef>
                  <c:f>Total2019!$D$21</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{FBE1284E-1A24-4F30-9E61-0BBAF339E37C}</c15:txfldGUID>
                      <c15:f>Total2019!$D$21</c15:f>
                      <c15:dlblFieldTableCache>
                        <c:ptCount val="1"/>
                        <c:pt idx="0">
                          <c:v> </c:v>
                        </c:pt>
                      </c15:dlblFieldTableCache>
                    </c15:dlblFTEntry>
                  </c15:dlblFieldTable>
                  <c15:showDataLabelsRange val="0"/>
                </c:ext>
                <c:ext xmlns:c16="http://schemas.microsoft.com/office/drawing/2014/chart" uri="{C3380CC4-5D6E-409C-BE32-E72D297353CC}">
                  <c16:uniqueId val="{0000000A-1475-4616-BB88-72A83038A60D}"/>
                </c:ext>
              </c:extLst>
            </c:dLbl>
            <c:dLbl>
              <c:idx val="13"/>
              <c:layout/>
              <c:tx>
                <c:strRef>
                  <c:f>Total2019!$D$22</c:f>
                  <c:strCache>
                    <c:ptCount val="1"/>
                    <c:pt idx="0">
                      <c:v>1900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{5505FEBB-CE4F-40E4-A674-E498057027A1}</c15:txfldGUID>
                      <c15:f>Total2019!$D$22</c15:f>
                      <c15:dlblFieldTableCache>
                        <c:ptCount val="1"/>
                        <c:pt idx="0">
                          <c:v>1900</c:v>
                        </c:pt>
                      </c15:dlblFieldTableCache>
                    </c15:dlblFTEntry>
                  </c15:dlblFieldTable>
                  <c15:showDataLabelsRange val="0"/>
                </c:ext>
                <c:ext xmlns:c16="http://schemas.microsoft.com/office/drawing/2014/chart" uri="{C3380CC4-5D6E-409C-BE32-E72D297353CC}">
                  <c16:uniqueId val="{0000000B-1475-4616-BB88-72A83038A60D}"/>
                </c:ext>
              </c:extLst>
            </c:dLbl>
            <c:dLbl>
              <c:idx val="14"/>
              <c:layout/>
              <c:tx>
                <c:strRef>
                  <c:f>Total2019!$D$23</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{968E3E94-DA29-4673-AC27-F8E6B19BA869}</c15:txfldGUID>
                      <c15:f>Total2019!$D$23</c15:f>
                      <c15:dlblFieldTableCache>
                        <c:ptCount val="1"/>
                        <c:pt idx="0">
                          <c:v> </c:v>
                        </c:pt>
                      </c15:dlblFieldTableCache>
                    </c15:dlblFTEntry>
                  </c15:dlblFieldTable>
                  <c15:showDataLabelsRange val="0"/>
                </c:ext>
                <c:ext xmlns:c16="http://schemas.microsoft.com/office/drawing/2014/chart" uri="{C3380CC4-5D6E-409C-BE32-E72D297353CC}">
                  <c16:uniqueId val="{0000000C-1475-4616-BB88-72A83038A60D}"/>
                </c:ext>
              </c:extLst>
            </c:dLbl>
            <c:dLbl>
              <c:idx val="15"/>
              <c:layout/>
              <c:tx>
                <c:strRef>
                  <c:f>Total2019!$D$24</c:f>
                  <c:strCache>
                    <c:ptCount val="1"/>
                    <c:pt idx="0">
                      <c:v>1920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{7A8A6C63-AF03-4DE7-9507-C5BD640A3EEB}</c15:txfldGUID>
                      <c15:f>Total2019!$D$24</c15:f>
                      <c15:dlblFieldTableCache>
                        <c:ptCount val="1"/>
                        <c:pt idx="0">
                          <c:v>1920</c:v>
                        </c:pt>
                      </c15:dlblFieldTableCache>
                    </c15:dlblFTEntry>
                  </c15:dlblFieldTable>
                  <c15:showDataLabelsRange val="0"/>
                </c:ext>
                <c:ext xmlns:c16="http://schemas.microsoft.com/office/drawing/2014/chart" uri="{C3380CC4-5D6E-409C-BE32-E72D297353CC}">
                  <c16:uniqueId val="{0000000D-1475-4616-BB88-72A83038A60D}"/>
                </c:ext>
              </c:extLst>
            </c:dLbl>
            <c:dLbl>
              <c:idx val="16"/>
              <c:layout/>
              <c:tx>
                <c:strRef>
                  <c:f>Total2019!$D$25</c:f>
                  <c:strCache>
                    <c:ptCount val="1"/>
                    <c:pt idx="0">
                      <c:v>1930</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{7145B294-2045-41EE-BF35-A617A01FFCD6}</c15:txfldGUID>
                      <c15:f>Total2019!$D$25</c15:f>
                      <c15:dlblFieldTableCache>
                        <c:ptCount val="1"/>
                        <c:pt idx="0">
                          <c:v>1930</c:v>
                        </c:pt>
                      </c15:dlblFieldTableCache>
                    </c15:dlblFTEntry>
                  </c15:dlblFieldTable>
                  <c15:showDataLabelsRange val="0"/>
                </c:ext>
                <c:ext xmlns:c16="http://schemas.microsoft.com/office/drawing/2014/chart" uri="{C3380CC4-5D6E-409C-BE32-E72D297353CC}">
                  <c16:uniqueId val="{0000000E-1475-4616-BB88-72A83038A60D}"/>
                </c:ext>
              </c:extLst>
            </c:dLbl>
            <c:dLbl>
              <c:idx val="17"/>
              <c:layout/>
              <c:tx>
                <c:strRef>
                  <c:f>Total2019!$D$26</c:f>
                  <c:strCache>
                    <c:ptCount val="1"/>
                    <c:pt idx="0">
                      <c:v>1940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{0D3DDB4D-74F5-45C9-A6E3-92AC11E0C8CC}</c15:txfldGUID>
                      <c15:f>Total2019!$D$26</c15:f>
                      <c15:dlblFieldTableCache>
                        <c:ptCount val="1"/>
                        <c:pt idx="0">
                          <c:v>1940</c:v>
                        </c:pt>
                      </c15:dlblFieldTableCache>
                    </c15:dlblFTEntry>
                  </c15:dlblFieldTable>
                  <c15:showDataLabelsRange val="0"/>
                </c:ext>
                <c:ext xmlns:c16="http://schemas.microsoft.com/office/drawing/2014/chart" uri="{C3380CC4-5D6E-409C-BE32-E72D297353CC}">
                  <c16:uniqueId val="{0000000F-1475-4616-BB88-72A83038A60D}"/>
                </c:ext>
              </c:extLst>
            </c:dLbl>
            <c:dLbl>
              <c:idx val="18"/>
              <c:layout/>
              <c:tx>
                <c:strRef>
                  <c:f>Total2019!$D$27</c:f>
                  <c:strCache>
                    <c:ptCount val="1"/>
                    <c:pt idx="0">
                      <c:v>1950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{37963E73-079C-4C18-BBAB-F403E26C78A9}</c15:txfldGUID>
                      <c15:f>Total2019!$D$27</c15:f>
                      <c15:dlblFieldTableCache>
                        <c:ptCount val="1"/>
                        <c:pt idx="0">
                          <c:v>1950</c:v>
                        </c:pt>
                      </c15:dlblFieldTableCache>
                    </c15:dlblFTEntry>
                  </c15:dlblFieldTable>
                  <c15:showDataLabelsRange val="0"/>
                </c:ext>
                <c:ext xmlns:c16="http://schemas.microsoft.com/office/drawing/2014/chart" uri="{C3380CC4-5D6E-409C-BE32-E72D297353CC}">
                  <c16:uniqueId val="{00000010-1475-4616-BB88-72A83038A60D}"/>
                </c:ext>
              </c:extLst>
            </c:dLbl>
            <c:dLbl>
              <c:idx val="19"/>
              <c:layout/>
              <c:tx>
                <c:strRef>
                  <c:f>Total2019!$D$28</c:f>
                  <c:strCache>
                    <c:ptCount val="1"/>
                    <c:pt idx="0">
                      <c:v>1960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{E3AD20CD-FAFE-40BB-BD10-0C8D86DD8C96}</c15:txfldGUID>
                      <c15:f>Total2019!$D$28</c15:f>
                      <c15:dlblFieldTableCache>
                        <c:ptCount val="1"/>
                        <c:pt idx="0">
                          <c:v>1960</c:v>
                        </c:pt>
                      </c15:dlblFieldTableCache>
                    </c15:dlblFTEntry>
                  </c15:dlblFieldTable>
                  <c15:showDataLabelsRange val="0"/>
                </c:ext>
                <c:ext xmlns:c16="http://schemas.microsoft.com/office/drawing/2014/chart" uri="{C3380CC4-5D6E-409C-BE32-E72D297353CC}">
                  <c16:uniqueId val="{00000011-1475-4616-BB88-72A83038A60D}"/>
                </c:ext>
              </c:extLst>
            </c:dLbl>
            <c:dLbl>
              <c:idx val="20"/>
              <c:layout/>
              <c:tx>
                <c:strRef>
                  <c:f>Total2019!$D$29</c:f>
                  <c:strCache>
                    <c:ptCount val="1"/>
                    <c:pt idx="0">
                      <c:v>1970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{445D060B-DA56-48BC-B401-3FD35C91D941}</c15:txfldGUID>
                      <c15:f>Total2019!$D$29</c15:f>
                      <c15:dlblFieldTableCache>
                        <c:ptCount val="1"/>
                        <c:pt idx="0">
                          <c:v>1970</c:v>
                        </c:pt>
                      </c15:dlblFieldTableCache>
                    </c15:dlblFTEntry>
                  </c15:dlblFieldTable>
                  <c15:showDataLabelsRange val="0"/>
                </c:ext>
                <c:ext xmlns:c16="http://schemas.microsoft.com/office/drawing/2014/chart" uri="{C3380CC4-5D6E-409C-BE32-E72D297353CC}">
                  <c16:uniqueId val="{00000002-8EC3-465E-ACED-F0785D907A3E}"/>
                </c:ext>
              </c:extLst>
            </c:dLbl>
            <c:dLbl>
              <c:idx val="21"/>
              <c:layout/>
              <c:tx>
                <c:strRef>
                  <c:f>Total2019!$D$30</c:f>
                  <c:strCache>
                    <c:ptCount val="1"/>
                    <c:pt idx="0">
                      <c:v>1980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{7D9DFFDA-B422-4AAF-9095-07DD2A4B8F54}</c15:txfldGUID>
                      <c15:f>Total2019!$D$30</c15:f>
                      <c15:dlblFieldTableCache>
                        <c:ptCount val="1"/>
                        <c:pt idx="0">
                          <c:v>1980</c:v>
                        </c:pt>
                      </c15:dlblFieldTableCache>
                    </c15:dlblFTEntry>
                  </c15:dlblFieldTable>
                  <c15:showDataLabelsRange val="0"/>
                </c:ext>
                <c:ext xmlns:c16="http://schemas.microsoft.com/office/drawing/2014/chart" uri="{C3380CC4-5D6E-409C-BE32-E72D297353CC}">
                  <c16:uniqueId val="{00000012-1475-4616-BB88-72A83038A60D}"/>
                </c:ext>
              </c:extLst>
            </c:dLbl>
            <c:dLbl>
              <c:idx val="22"/>
              <c:layout/>
              <c:tx>
                <c:strRef>
                  <c:f>Total2019!$D$31</c:f>
                  <c:strCache>
                    <c:ptCount val="1"/>
                    <c:pt idx="0">
                      <c:v>1990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{5014ABDD-9065-49EF-B4D4-F3597B108661}</c15:txfldGUID>
                      <c15:f>Total2019!$D$31</c15:f>
                      <c15:dlblFieldTableCache>
                        <c:ptCount val="1"/>
                        <c:pt idx="0">
                          <c:v>1990</c:v>
                        </c:pt>
                      </c15:dlblFieldTableCache>
                    </c15:dlblFTEntry>
                  </c15:dlblFieldTable>
                  <c15:showDataLabelsRange val="0"/>
                </c:ext>
                <c:ext xmlns:c16="http://schemas.microsoft.com/office/drawing/2014/chart" uri="{C3380CC4-5D6E-409C-BE32-E72D297353CC}">
                  <c16:uniqueId val="{00000013-1475-4616-BB88-72A83038A60D}"/>
                </c:ext>
              </c:extLst>
            </c:dLbl>
            <c:dLbl>
              <c:idx val="23"/>
              <c:layout/>
              <c:tx>
                <c:strRef>
                  <c:f>Total2019!$D$32</c:f>
                  <c:strCache>
                    <c:ptCount val="1"/>
                    <c:pt idx="0">
                      <c:v>2000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{375705C0-33D3-4E18-A8E5-416154FAB493}</c15:txfldGUID>
                      <c15:f>Total2019!$D$32</c15:f>
                      <c15:dlblFieldTableCache>
                        <c:ptCount val="1"/>
                        <c:pt idx="0">
                          <c:v>2000</c:v>
                        </c:pt>
                      </c15:dlblFieldTableCache>
                    </c15:dlblFTEntry>
                  </c15:dlblFieldTable>
                  <c15:showDataLabelsRange val="0"/>
                </c:ext>
                <c:ext xmlns:c16="http://schemas.microsoft.com/office/drawing/2014/chart" uri="{C3380CC4-5D6E-409C-BE32-E72D297353CC}">
                  <c16:uniqueId val="{00000014-1475-4616-BB88-72A83038A60D}"/>
                </c:ext>
              </c:extLst>
            </c:dLbl>
            <c:dLbl>
              <c:idx val="24"/>
              <c:layout/>
              <c:tx>
                <c:strRef>
                  <c:f>Total2019!$D$33</c:f>
                  <c:strCache>
                    <c:ptCount val="1"/>
                    <c:pt idx="0">
                      <c:v>2010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{AD328D4F-EE79-4DF6-86D8-74BD6E97FA1D}</c15:txfldGUID>
                      <c15:f>Total2019!$D$33</c15:f>
                      <c15:dlblFieldTableCache>
                        <c:ptCount val="1"/>
                        <c:pt idx="0">
                          <c:v>2010</c:v>
                        </c:pt>
                      </c15:dlblFieldTableCache>
                    </c15:dlblFTEntry>
                  </c15:dlblFieldTable>
                  <c15:showDataLabelsRange val="0"/>
                </c:ext>
                <c:ext xmlns:c16="http://schemas.microsoft.com/office/drawing/2014/chart" uri="{C3380CC4-5D6E-409C-BE32-E72D297353CC}">
                  <c16:uniqueId val="{00000015-1475-4616-BB88-72A83038A60D}"/>
                </c:ext>
              </c:extLst>
            </c:dLbl>
            <c:dLbl>
              <c:idx val="25"/>
              <c:layout/>
              <c:tx>
                <c:strRef>
                  <c:f>Total2019!$D$34</c:f>
                  <c:strCache>
                    <c:ptCount val="1"/>
                    <c:pt idx="0">
                      <c:v>2020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{00126A67-AB06-475B-B3B0-6997CD919019}</c15:txfldGUID>
                      <c15:f>Total2019!$D$34</c15:f>
                      <c15:dlblFieldTableCache>
                        <c:ptCount val="1"/>
                        <c:pt idx="0">
                          <c:v>2020</c:v>
                        </c:pt>
                      </c15:dlblFieldTableCache>
                    </c15:dlblFTEntry>
                  </c15:dlblFieldTable>
                  <c15:showDataLabelsRange val="0"/>
                </c:ext>
                <c:ext xmlns:c16="http://schemas.microsoft.com/office/drawing/2014/chart" uri="{C3380CC4-5D6E-409C-BE32-E72D297353CC}">
                  <c16:uniqueId val="{00000016-1475-4616-BB88-72A83038A60D}"/>
                </c:ext>
              </c:extLst>
            </c:dLbl>
            <c:dLbl>
              <c:idx val="26"/>
              <c:layout/>
              <c:tx>
                <c:strRef>
                  <c:f>Total2019!$D$35</c:f>
                  <c:strCache>
                    <c:ptCount val="1"/>
                    <c:pt idx="0">
                      <c:v>2030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{D63F6CA4-A8C1-446E-8EB8-166921407C7B}</c15:txfldGUID>
                      <c15:f>Total2019!$D$35</c15:f>
                      <c15:dlblFieldTableCache>
                        <c:ptCount val="1"/>
                        <c:pt idx="0">
                          <c:v>2030</c:v>
                        </c:pt>
                      </c15:dlblFieldTableCache>
                    </c15:dlblFTEntry>
                  </c15:dlblFieldTable>
                  <c15:showDataLabelsRange val="0"/>
                </c:ext>
                <c:ext xmlns:c16="http://schemas.microsoft.com/office/drawing/2014/chart" uri="{C3380CC4-5D6E-409C-BE32-E72D297353CC}">
                  <c16:uniqueId val="{00000017-1475-4616-BB88-72A83038A60D}"/>
                </c:ext>
              </c:extLst>
            </c:dLbl>
            <c:dLbl>
              <c:idx val="27"/>
              <c:layout/>
              <c:tx>
                <c:strRef>
                  <c:f>Total2019!$D$36</c:f>
                  <c:strCache>
                    <c:ptCount val="1"/>
                    <c:pt idx="0">
                      <c:v>2040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{D60CDA9A-8DA9-4AF0-B89F-165A65A9EBA2}</c15:txfldGUID>
                      <c15:f>Total2019!$D$36</c15:f>
                      <c15:dlblFieldTableCache>
                        <c:ptCount val="1"/>
                        <c:pt idx="0">
                          <c:v>2040</c:v>
                        </c:pt>
                      </c15:dlblFieldTableCache>
                    </c15:dlblFTEntry>
                  </c15:dlblFieldTable>
                  <c15:showDataLabelsRange val="0"/>
                </c:ext>
                <c:ext xmlns:c16="http://schemas.microsoft.com/office/drawing/2014/chart" uri="{C3380CC4-5D6E-409C-BE32-E72D297353CC}">
                  <c16:uniqueId val="{00000018-1475-4616-BB88-72A83038A60D}"/>
                </c:ext>
              </c:extLst>
            </c:dLbl>
            <c:dLbl>
              <c:idx val="28"/>
              <c:layout/>
              <c:tx>
                <c:strRef>
                  <c:f>Total2019!$D$37</c:f>
                  <c:strCache>
                    <c:ptCount val="1"/>
                    <c:pt idx="0">
                      <c:v>2050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{1BD020D1-AE71-4A77-94EC-0DD3689EBC4E}</c15:txfldGUID>
                      <c15:f>Total2019!$D$37</c15:f>
                      <c15:dlblFieldTableCache>
                        <c:ptCount val="1"/>
                        <c:pt idx="0">
                          <c:v>2050</c:v>
                        </c:pt>
                      </c15:dlblFieldTableCache>
                    </c15:dlblFTEntry>
                  </c15:dlblFieldTable>
                  <c15:showDataLabelsRange val="0"/>
                </c:ext>
                <c:ext xmlns:c16="http://schemas.microsoft.com/office/drawing/2014/chart" uri="{C3380CC4-5D6E-409C-BE32-E72D297353CC}">
                  <c16:uniqueId val="{00000019-1475-4616-BB88-72A83038A60D}"/>
                </c:ext>
              </c:extLst>
            </c:dLbl>
            <c:dLbl>
              <c:idx val="29"/>
              <c:layout/>
              <c:tx>
                <c:strRef>
                  <c:f>Total2019!$D$38</c:f>
                  <c:strCache>
                    <c:ptCount val="1"/>
                    <c:pt idx="0">
                      <c:v>2060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{D4B27382-F76C-44BA-8B79-2B759ABF8126}</c15:txfldGUID>
                      <c15:f>Total2019!$D$38</c15:f>
                      <c15:dlblFieldTableCache>
                        <c:ptCount val="1"/>
                        <c:pt idx="0">
                          <c:v>2060</c:v>
                        </c:pt>
                      </c15:dlblFieldTableCache>
                    </c15:dlblFTEntry>
                  </c15:dlblFieldTable>
                  <c15:showDataLabelsRange val="0"/>
                </c:ext>
                <c:ext xmlns:c16="http://schemas.microsoft.com/office/drawing/2014/chart" uri="{C3380CC4-5D6E-409C-BE32-E72D297353CC}">
                  <c16:uniqueId val="{0000001A-1475-4616-BB88-72A83038A60D}"/>
                </c:ext>
              </c:extLst>
            </c:dLbl>
            <c:dLbl>
              <c:idx val="30"/>
              <c:layout/>
              <c:tx>
                <c:strRef>
                  <c:f>Total2019!$D$39</c:f>
                  <c:strCache>
                    <c:ptCount val="1"/>
                    <c:pt idx="0">
                      <c:v>2070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{8ECFBFCD-870E-4AB7-B808-9B3E5D2E7FFE}</c15:txfldGUID>
                      <c15:f>Total2019!$D$39</c15:f>
                      <c15:dlblFieldTableCache>
                        <c:ptCount val="1"/>
                        <c:pt idx="0">
                          <c:v>2070</c:v>
                        </c:pt>
                      </c15:dlblFieldTableCache>
                    </c15:dlblFTEntry>
                  </c15:dlblFieldTable>
                  <c15:showDataLabelsRange val="0"/>
                </c:ext>
                <c:ext xmlns:c16="http://schemas.microsoft.com/office/drawing/2014/chart" uri="{C3380CC4-5D6E-409C-BE32-E72D297353CC}">
                  <c16:uniqueId val="{00000003-1ACD-4A84-AC79-B4F48FA0C150}"/>
                </c:ext>
              </c:extLst>
            </c:dLbl>
            <c:dLbl>
              <c:idx val="31"/>
              <c:layout/>
              <c:tx>
                <c:strRef>
                  <c:f>Total2019!$D$40</c:f>
                  <c:strCache>
                    <c:ptCount val="1"/>
                    <c:pt idx="0">
                      <c:v>2080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{EFA6A4ED-E3ED-4E89-AEDF-3A5EEC7266CA}</c15:txfldGUID>
                      <c15:f>Total2019!$D$40</c15:f>
                      <c15:dlblFieldTableCache>
                        <c:ptCount val="1"/>
                        <c:pt idx="0">
                          <c:v>2080</c:v>
                        </c:pt>
                      </c15:dlblFieldTableCache>
                    </c15:dlblFTEntry>
                  </c15:dlblFieldTable>
                  <c15:showDataLabelsRange val="0"/>
                </c:ext>
                <c:ext xmlns:c16="http://schemas.microsoft.com/office/drawing/2014/chart" uri="{C3380CC4-5D6E-409C-BE32-E72D297353CC}">
                  <c16:uniqueId val="{0000001B-1475-4616-BB88-72A83038A60D}"/>
                </c:ext>
              </c:extLst>
            </c:dLbl>
            <c:dLbl>
              <c:idx val="32"/>
              <c:layout/>
              <c:tx>
                <c:strRef>
                  <c:f>Total2019!$D$41</c:f>
                  <c:strCache>
                    <c:ptCount val="1"/>
                    <c:pt idx="0">
                      <c:v>2090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{B51D30D2-7887-4887-99DA-D99AC9F3F9C8}</c15:txfldGUID>
                      <c15:f>Total2019!$D$41</c15:f>
                      <c15:dlblFieldTableCache>
                        <c:ptCount val="1"/>
                        <c:pt idx="0">
                          <c:v>2090</c:v>
                        </c:pt>
                      </c15:dlblFieldTableCache>
                    </c15:dlblFTEntry>
                  </c15:dlblFieldTable>
                  <c15:showDataLabelsRange val="0"/>
                </c:ext>
                <c:ext xmlns:c16="http://schemas.microsoft.com/office/drawing/2014/chart" uri="{C3380CC4-5D6E-409C-BE32-E72D297353CC}">
                  <c16:uniqueId val="{00000007-CA85-44CB-A1C1-D2209463B69B}"/>
                </c:ext>
              </c:extLst>
            </c:dLbl>
            <c:dLbl>
              <c:idx val="33"/>
              <c:layout/>
              <c:tx>
                <c:strRef>
                  <c:f>Total2019!$D$42</c:f>
                  <c:strCache>
                    <c:ptCount val="1"/>
                    <c:pt idx="0">
                      <c:v>2100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{10DD480F-3F89-453C-986A-73A76FB4C65B}</c15:txfldGUID>
                      <c15:f>Total2019!$D$42</c15:f>
                      <c15:dlblFieldTableCache>
                        <c:ptCount val="1"/>
                        <c:pt idx="0">
                          <c:v>2100</c:v>
                        </c:pt>
                      </c15:dlblFieldTableCache>
                    </c15:dlblFTEntry>
                  </c15:dlblFieldTable>
                  <c15:showDataLabelsRange val="0"/>
                </c:ext>
                <c:ext xmlns:c16="http://schemas.microsoft.com/office/drawing/2014/chart" uri="{C3380CC4-5D6E-409C-BE32-E72D297353CC}">
                  <c16:uniqueId val="{00000001-97E2-46BD-9DE2-9F28AC3F37FC}"/>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Total2019!$B$9:$B$42</c:f>
              <c:numCache>
                <c:formatCode>0.0000</c:formatCode>
                <c:ptCount val="34"/>
                <c:pt idx="0">
                  <c:v>3.6753000000000005E-5</c:v>
                </c:pt>
                <c:pt idx="1">
                  <c:v>3.4170999999999995E-4</c:v>
                </c:pt>
                <c:pt idx="2">
                  <c:v>1.1772E-3</c:v>
                </c:pt>
                <c:pt idx="3">
                  <c:v>4.7341999999999995E-4</c:v>
                </c:pt>
                <c:pt idx="4">
                  <c:v>3.6528666666666662E-3</c:v>
                </c:pt>
                <c:pt idx="5">
                  <c:v>7.2029223487255489E-3</c:v>
                </c:pt>
                <c:pt idx="6">
                  <c:v>6.0668514725807591E-3</c:v>
                </c:pt>
                <c:pt idx="7">
                  <c:v>4.8854890391884951E-3</c:v>
                </c:pt>
                <c:pt idx="8">
                  <c:v>3.4150005009054964E-3</c:v>
                </c:pt>
                <c:pt idx="9">
                  <c:v>3.0170997864487291E-3</c:v>
                </c:pt>
                <c:pt idx="10">
                  <c:v>6.4898371573389848E-3</c:v>
                </c:pt>
                <c:pt idx="11">
                  <c:v>9.3680389959134528E-3</c:v>
                </c:pt>
                <c:pt idx="12">
                  <c:v>1.0276072585718443E-2</c:v>
                </c:pt>
                <c:pt idx="13">
                  <c:v>1.3933965678965122E-2</c:v>
                </c:pt>
                <c:pt idx="14">
                  <c:v>1.5861353266234546E-2</c:v>
                </c:pt>
                <c:pt idx="15">
                  <c:v>1.8038090983302758E-2</c:v>
                </c:pt>
                <c:pt idx="16">
                  <c:v>2.1703395935288017E-2</c:v>
                </c:pt>
                <c:pt idx="17">
                  <c:v>2.1885711791818641E-2</c:v>
                </c:pt>
                <c:pt idx="18">
                  <c:v>3.584327648193382E-2</c:v>
                </c:pt>
                <c:pt idx="19">
                  <c:v>5.8200294849999931E-2</c:v>
                </c:pt>
                <c:pt idx="20">
                  <c:v>7.1152688299999961E-2</c:v>
                </c:pt>
                <c:pt idx="21">
                  <c:v>8.1339700750000188E-2</c:v>
                </c:pt>
                <c:pt idx="22">
                  <c:v>8.4274515449999934E-2</c:v>
                </c:pt>
                <c:pt idx="23">
                  <c:v>8.1479627100000229E-2</c:v>
                </c:pt>
                <c:pt idx="24">
                  <c:v>8.2565245799999909E-2</c:v>
                </c:pt>
                <c:pt idx="25">
                  <c:v>7.9583189849999722E-2</c:v>
                </c:pt>
                <c:pt idx="26">
                  <c:v>7.02024250500001E-2</c:v>
                </c:pt>
                <c:pt idx="27">
                  <c:v>5.9327329499999859E-2</c:v>
                </c:pt>
                <c:pt idx="28">
                  <c:v>4.7630076050000004E-2</c:v>
                </c:pt>
                <c:pt idx="29">
                  <c:v>3.6205925849999952E-2</c:v>
                </c:pt>
                <c:pt idx="30">
                  <c:v>2.6113535649999874E-2</c:v>
                </c:pt>
                <c:pt idx="31">
                  <c:v>1.752116475000003E-2</c:v>
                </c:pt>
                <c:pt idx="32">
                  <c:v>1.0059142200000171E-2</c:v>
                </c:pt>
                <c:pt idx="33">
                  <c:v>6.5326516000002496E-3</c:v>
                </c:pt>
              </c:numCache>
            </c:numRef>
          </c:xVal>
          <c:yVal>
            <c:numRef>
              <c:f>Total2019!$C$9:$C$42</c:f>
              <c:numCache>
                <c:formatCode>0.00</c:formatCode>
                <c:ptCount val="34"/>
                <c:pt idx="0">
                  <c:v>0.23082</c:v>
                </c:pt>
                <c:pt idx="1">
                  <c:v>0.26757300000000001</c:v>
                </c:pt>
                <c:pt idx="2">
                  <c:v>0.43842799999999998</c:v>
                </c:pt>
                <c:pt idx="3">
                  <c:v>0.55614799999999998</c:v>
                </c:pt>
                <c:pt idx="4">
                  <c:v>0.60348999999999997</c:v>
                </c:pt>
                <c:pt idx="5">
                  <c:v>1.0418339999999999</c:v>
                </c:pt>
                <c:pt idx="6">
                  <c:v>1.1138632234872554</c:v>
                </c:pt>
                <c:pt idx="7">
                  <c:v>1.1631710294516151</c:v>
                </c:pt>
                <c:pt idx="8">
                  <c:v>1.2115730042710253</c:v>
                </c:pt>
                <c:pt idx="9">
                  <c:v>1.231471039469725</c:v>
                </c:pt>
                <c:pt idx="10">
                  <c:v>1.2719149999999999</c:v>
                </c:pt>
                <c:pt idx="11">
                  <c:v>1.3612677826165047</c:v>
                </c:pt>
                <c:pt idx="12">
                  <c:v>1.459275779918269</c:v>
                </c:pt>
                <c:pt idx="13">
                  <c:v>1.5667892343308736</c:v>
                </c:pt>
                <c:pt idx="14">
                  <c:v>1.7379550934975714</c:v>
                </c:pt>
                <c:pt idx="15">
                  <c:v>1.8840162996555645</c:v>
                </c:pt>
                <c:pt idx="16">
                  <c:v>2.0987169131636265</c:v>
                </c:pt>
                <c:pt idx="17">
                  <c:v>2.3180842183613248</c:v>
                </c:pt>
                <c:pt idx="18">
                  <c:v>2.5364311489999993</c:v>
                </c:pt>
                <c:pt idx="19">
                  <c:v>3.0349497480000012</c:v>
                </c:pt>
                <c:pt idx="20">
                  <c:v>3.700437045999998</c:v>
                </c:pt>
                <c:pt idx="21">
                  <c:v>4.4580035140000005</c:v>
                </c:pt>
                <c:pt idx="22">
                  <c:v>5.3272310610000018</c:v>
                </c:pt>
                <c:pt idx="23">
                  <c:v>6.1434938229999991</c:v>
                </c:pt>
                <c:pt idx="24">
                  <c:v>6.9568236030000064</c:v>
                </c:pt>
                <c:pt idx="25">
                  <c:v>7.7947987389999973</c:v>
                </c:pt>
                <c:pt idx="26">
                  <c:v>8.5484874000000008</c:v>
                </c:pt>
                <c:pt idx="27">
                  <c:v>9.1988472399999992</c:v>
                </c:pt>
                <c:pt idx="28">
                  <c:v>9.735033989999998</c:v>
                </c:pt>
                <c:pt idx="29">
                  <c:v>10.151448760999999</c:v>
                </c:pt>
                <c:pt idx="30">
                  <c:v>10.459152506999997</c:v>
                </c:pt>
                <c:pt idx="31">
                  <c:v>10.673719473999997</c:v>
                </c:pt>
                <c:pt idx="32">
                  <c:v>10.809575801999998</c:v>
                </c:pt>
                <c:pt idx="33">
                  <c:v>10.874902318</c:v>
                </c:pt>
              </c:numCache>
            </c:numRef>
          </c:yVal>
          <c:smooth val="1"/>
          <c:extLst>
            <c:ext xmlns:c16="http://schemas.microsoft.com/office/drawing/2014/chart" uri="{C3380CC4-5D6E-409C-BE32-E72D297353CC}">
              <c16:uniqueId val="{0000003C-50E8-4942-83A7-B696E6DBE93B}"/>
            </c:ext>
          </c:extLst>
        </c:ser>
        <c:dLbls>
          <c:showLegendKey val="0"/>
          <c:showVal val="0"/>
          <c:showCatName val="0"/>
          <c:showSerName val="0"/>
          <c:showPercent val="0"/>
          <c:showBubbleSize val="0"/>
        </c:dLbls>
        <c:axId val="2117735096"/>
        <c:axId val="-2113833176"/>
      </c:scatterChart>
      <c:valAx>
        <c:axId val="2117735096"/>
        <c:scaling>
          <c:orientation val="minMax"/>
        </c:scaling>
        <c:delete val="0"/>
        <c:axPos val="b"/>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200" b="1" i="0" baseline="0">
                    <a:effectLst/>
                  </a:rPr>
                  <a:t>Absolute change: increase in worldwide population per year (billions)</a:t>
                </a:r>
                <a:endParaRPr lang="zh-CN" altLang="zh-CN" sz="1200">
                  <a:effectLst/>
                </a:endParaRPr>
              </a:p>
            </c:rich>
          </c:tx>
          <c:layout>
            <c:manualLayout>
              <c:xMode val="edge"/>
              <c:yMode val="edge"/>
              <c:x val="0.36878744788519607"/>
              <c:y val="0.92162317293277896"/>
            </c:manualLayout>
          </c:layout>
          <c:overlay val="0"/>
        </c:title>
        <c:numFmt formatCode="0.00_ "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3833176"/>
        <c:crosses val="autoZero"/>
        <c:crossBetween val="midCat"/>
      </c:valAx>
      <c:valAx>
        <c:axId val="-2113833176"/>
        <c:scaling>
          <c:orientation val="minMax"/>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altLang="zh-CN" sz="1200" b="1" i="0" baseline="0">
                    <a:effectLst/>
                  </a:rPr>
                  <a:t>Total people in the world, estimated and projected (billions)</a:t>
                </a:r>
                <a:endParaRPr lang="zh-CN" altLang="zh-CN" sz="1200">
                  <a:effectLst/>
                </a:endParaRPr>
              </a:p>
            </c:rich>
          </c:tx>
          <c:layout>
            <c:manualLayout>
              <c:xMode val="edge"/>
              <c:yMode val="edge"/>
              <c:x val="2.9639670294842372E-3"/>
              <c:y val="0.21440242823344891"/>
            </c:manualLayout>
          </c:layout>
          <c:overlay val="0"/>
        </c:title>
        <c:numFmt formatCode="0_ "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7735096"/>
        <c:crosses val="autoZero"/>
        <c:crossBetween val="midCat"/>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baseline="0">
                <a:effectLst/>
              </a:rPr>
              <a:t>World human population, aged 0-20, with UN 2019 projections, 1950-2100</a:t>
            </a:r>
            <a:endParaRPr lang="zh-CN" altLang="zh-CN" sz="1400">
              <a:effectLst/>
            </a:endParaRPr>
          </a:p>
        </c:rich>
      </c:tx>
      <c:layout>
        <c:manualLayout>
          <c:xMode val="edge"/>
          <c:yMode val="edge"/>
          <c:x val="0.12056249114191302"/>
          <c:y val="7.3485494155840778E-3"/>
        </c:manualLayout>
      </c:layout>
      <c:overlay val="1"/>
      <c:spPr>
        <a:solidFill>
          <a:schemeClr val="bg1"/>
        </a:solidFill>
      </c:spPr>
    </c:title>
    <c:autoTitleDeleted val="0"/>
    <c:plotArea>
      <c:layout>
        <c:manualLayout>
          <c:layoutTarget val="inner"/>
          <c:xMode val="edge"/>
          <c:yMode val="edge"/>
          <c:x val="9.2867499201096271E-2"/>
          <c:y val="3.9469208663976532E-2"/>
          <c:w val="0.87544393230878303"/>
          <c:h val="0.91098864079544195"/>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layout/>
              <c:tx>
                <c:strRef>
                  <c:f>'0-20_2019'!$D$9</c:f>
                  <c:strCache>
                    <c:ptCount val="1"/>
                    <c:pt idx="0">
                      <c:v>1950</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{B14D2D0F-5FD8-489F-8031-58DA6695D433}</c15:txfldGUID>
                      <c15:f>'0-20_2019'!$D$9</c15:f>
                      <c15:dlblFieldTableCache>
                        <c:ptCount val="1"/>
                        <c:pt idx="0">
                          <c:v>1950</c:v>
                        </c:pt>
                      </c15:dlblFieldTableCache>
                    </c15:dlblFTEntry>
                  </c15:dlblFieldTable>
                  <c15:showDataLabelsRange val="0"/>
                </c:ext>
                <c:ext xmlns:c16="http://schemas.microsoft.com/office/drawing/2014/chart" uri="{C3380CC4-5D6E-409C-BE32-E72D297353CC}">
                  <c16:uniqueId val="{00000000-A5D2-4DEC-9437-05EC819BA875}"/>
                </c:ext>
              </c:extLst>
            </c:dLbl>
            <c:dLbl>
              <c:idx val="1"/>
              <c:layout/>
              <c:tx>
                <c:strRef>
                  <c:f>'0-20_2019'!$D$10</c:f>
                  <c:strCache>
                    <c:ptCount val="1"/>
                    <c:pt idx="0">
                      <c:v>1960</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{9C778FDA-84D5-46A5-9A5A-1FAC839884B1}</c15:txfldGUID>
                      <c15:f>'0-20_2019'!$D$10</c15:f>
                      <c15:dlblFieldTableCache>
                        <c:ptCount val="1"/>
                        <c:pt idx="0">
                          <c:v>1960</c:v>
                        </c:pt>
                      </c15:dlblFieldTableCache>
                    </c15:dlblFTEntry>
                  </c15:dlblFieldTable>
                  <c15:showDataLabelsRange val="0"/>
                </c:ext>
                <c:ext xmlns:c16="http://schemas.microsoft.com/office/drawing/2014/chart" uri="{C3380CC4-5D6E-409C-BE32-E72D297353CC}">
                  <c16:uniqueId val="{00000001-A5D2-4DEC-9437-05EC819BA875}"/>
                </c:ext>
              </c:extLst>
            </c:dLbl>
            <c:dLbl>
              <c:idx val="2"/>
              <c:layout/>
              <c:tx>
                <c:strRef>
                  <c:f>'0-20_2019'!$D$11</c:f>
                  <c:strCache>
                    <c:ptCount val="1"/>
                    <c:pt idx="0">
                      <c:v>1970</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{8D91C0CB-6C4F-43E9-A22F-FE7F7456A8E1}</c15:txfldGUID>
                      <c15:f>'0-20_2019'!$D$11</c15:f>
                      <c15:dlblFieldTableCache>
                        <c:ptCount val="1"/>
                        <c:pt idx="0">
                          <c:v>1970</c:v>
                        </c:pt>
                      </c15:dlblFieldTableCache>
                    </c15:dlblFTEntry>
                  </c15:dlblFieldTable>
                  <c15:showDataLabelsRange val="0"/>
                </c:ext>
                <c:ext xmlns:c16="http://schemas.microsoft.com/office/drawing/2014/chart" uri="{C3380CC4-5D6E-409C-BE32-E72D297353CC}">
                  <c16:uniqueId val="{00000002-A5D2-4DEC-9437-05EC819BA875}"/>
                </c:ext>
              </c:extLst>
            </c:dLbl>
            <c:dLbl>
              <c:idx val="3"/>
              <c:layout/>
              <c:tx>
                <c:strRef>
                  <c:f>'0-20_2019'!$D$12</c:f>
                  <c:strCache>
                    <c:ptCount val="1"/>
                    <c:pt idx="0">
                      <c:v>1980</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{9138696C-23D2-4153-AABE-66E5DC50A9CF}</c15:txfldGUID>
                      <c15:f>'0-20_2019'!$D$12</c15:f>
                      <c15:dlblFieldTableCache>
                        <c:ptCount val="1"/>
                        <c:pt idx="0">
                          <c:v>1980</c:v>
                        </c:pt>
                      </c15:dlblFieldTableCache>
                    </c15:dlblFTEntry>
                  </c15:dlblFieldTable>
                  <c15:showDataLabelsRange val="0"/>
                </c:ext>
                <c:ext xmlns:c16="http://schemas.microsoft.com/office/drawing/2014/chart" uri="{C3380CC4-5D6E-409C-BE32-E72D297353CC}">
                  <c16:uniqueId val="{00000003-A5D2-4DEC-9437-05EC819BA875}"/>
                </c:ext>
              </c:extLst>
            </c:dLbl>
            <c:dLbl>
              <c:idx val="4"/>
              <c:layout/>
              <c:tx>
                <c:strRef>
                  <c:f>'0-20_2019'!$D$13</c:f>
                  <c:strCache>
                    <c:ptCount val="1"/>
                    <c:pt idx="0">
                      <c:v>1990</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{0E8097AE-5987-4125-8431-6234560C4DE4}</c15:txfldGUID>
                      <c15:f>'0-20_2019'!$D$13</c15:f>
                      <c15:dlblFieldTableCache>
                        <c:ptCount val="1"/>
                        <c:pt idx="0">
                          <c:v>1990</c:v>
                        </c:pt>
                      </c15:dlblFieldTableCache>
                    </c15:dlblFTEntry>
                  </c15:dlblFieldTable>
                  <c15:showDataLabelsRange val="0"/>
                </c:ext>
                <c:ext xmlns:c16="http://schemas.microsoft.com/office/drawing/2014/chart" uri="{C3380CC4-5D6E-409C-BE32-E72D297353CC}">
                  <c16:uniqueId val="{00000004-A5D2-4DEC-9437-05EC819BA875}"/>
                </c:ext>
              </c:extLst>
            </c:dLbl>
            <c:dLbl>
              <c:idx val="5"/>
              <c:layout/>
              <c:tx>
                <c:strRef>
                  <c:f>'0-20_2019'!$D$14</c:f>
                  <c:strCache>
                    <c:ptCount val="1"/>
                    <c:pt idx="0">
                      <c:v>2000</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{6AEAF664-9DDE-4339-9788-695D14290728}</c15:txfldGUID>
                      <c15:f>'0-20_2019'!$D$14</c15:f>
                      <c15:dlblFieldTableCache>
                        <c:ptCount val="1"/>
                        <c:pt idx="0">
                          <c:v>2000</c:v>
                        </c:pt>
                      </c15:dlblFieldTableCache>
                    </c15:dlblFTEntry>
                  </c15:dlblFieldTable>
                  <c15:showDataLabelsRange val="0"/>
                </c:ext>
                <c:ext xmlns:c16="http://schemas.microsoft.com/office/drawing/2014/chart" uri="{C3380CC4-5D6E-409C-BE32-E72D297353CC}">
                  <c16:uniqueId val="{00000005-A5D2-4DEC-9437-05EC819BA875}"/>
                </c:ext>
              </c:extLst>
            </c:dLbl>
            <c:dLbl>
              <c:idx val="6"/>
              <c:layout/>
              <c:tx>
                <c:strRef>
                  <c:f>'0-20_2019'!$D$15</c:f>
                  <c:strCache>
                    <c:ptCount val="1"/>
                    <c:pt idx="0">
                      <c:v>2010</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{A2900F7C-1CC1-48DE-A4B5-23F22142CDBB}</c15:txfldGUID>
                      <c15:f>'0-20_2019'!$D$15</c15:f>
                      <c15:dlblFieldTableCache>
                        <c:ptCount val="1"/>
                        <c:pt idx="0">
                          <c:v>2010</c:v>
                        </c:pt>
                      </c15:dlblFieldTableCache>
                    </c15:dlblFTEntry>
                  </c15:dlblFieldTable>
                  <c15:showDataLabelsRange val="0"/>
                </c:ext>
                <c:ext xmlns:c16="http://schemas.microsoft.com/office/drawing/2014/chart" uri="{C3380CC4-5D6E-409C-BE32-E72D297353CC}">
                  <c16:uniqueId val="{00000006-A5D2-4DEC-9437-05EC819BA875}"/>
                </c:ext>
              </c:extLst>
            </c:dLbl>
            <c:dLbl>
              <c:idx val="7"/>
              <c:layout/>
              <c:tx>
                <c:strRef>
                  <c:f>'0-20_2019'!$D$16</c:f>
                  <c:strCache>
                    <c:ptCount val="1"/>
                    <c:pt idx="0">
                      <c:v>2020</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{68A406D9-9806-4148-9F9C-53A64BF2C84D}</c15:txfldGUID>
                      <c15:f>'0-20_2019'!$D$16</c15:f>
                      <c15:dlblFieldTableCache>
                        <c:ptCount val="1"/>
                        <c:pt idx="0">
                          <c:v>2020</c:v>
                        </c:pt>
                      </c15:dlblFieldTableCache>
                    </c15:dlblFTEntry>
                  </c15:dlblFieldTable>
                  <c15:showDataLabelsRange val="0"/>
                </c:ext>
                <c:ext xmlns:c16="http://schemas.microsoft.com/office/drawing/2014/chart" uri="{C3380CC4-5D6E-409C-BE32-E72D297353CC}">
                  <c16:uniqueId val="{00000007-A5D2-4DEC-9437-05EC819BA875}"/>
                </c:ext>
              </c:extLst>
            </c:dLbl>
            <c:dLbl>
              <c:idx val="8"/>
              <c:layout/>
              <c:tx>
                <c:strRef>
                  <c:f>'0-20_2019'!$D$17</c:f>
                  <c:strCache>
                    <c:ptCount val="1"/>
                    <c:pt idx="0">
                      <c:v>2030</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{339CEEE3-8852-4EA2-84FC-CB36F3BCC8B9}</c15:txfldGUID>
                      <c15:f>'0-20_2019'!$D$17</c15:f>
                      <c15:dlblFieldTableCache>
                        <c:ptCount val="1"/>
                        <c:pt idx="0">
                          <c:v>2030</c:v>
                        </c:pt>
                      </c15:dlblFieldTableCache>
                    </c15:dlblFTEntry>
                  </c15:dlblFieldTable>
                  <c15:showDataLabelsRange val="0"/>
                </c:ext>
                <c:ext xmlns:c16="http://schemas.microsoft.com/office/drawing/2014/chart" uri="{C3380CC4-5D6E-409C-BE32-E72D297353CC}">
                  <c16:uniqueId val="{00000008-A5D2-4DEC-9437-05EC819BA875}"/>
                </c:ext>
              </c:extLst>
            </c:dLbl>
            <c:dLbl>
              <c:idx val="9"/>
              <c:layout/>
              <c:tx>
                <c:strRef>
                  <c:f>'0-20_2019'!$D$18</c:f>
                  <c:strCache>
                    <c:ptCount val="1"/>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{977AFAF0-B44C-432E-AF98-EF53A6078857}</c15:txfldGUID>
                      <c15:f>'0-20_2019'!$D$18</c15:f>
                      <c15:dlblFieldTableCache>
                        <c:ptCount val="1"/>
                      </c15:dlblFieldTableCache>
                    </c15:dlblFTEntry>
                  </c15:dlblFieldTable>
                  <c15:showDataLabelsRange val="0"/>
                </c:ext>
                <c:ext xmlns:c16="http://schemas.microsoft.com/office/drawing/2014/chart" uri="{C3380CC4-5D6E-409C-BE32-E72D297353CC}">
                  <c16:uniqueId val="{00000009-A5D2-4DEC-9437-05EC819BA875}"/>
                </c:ext>
              </c:extLst>
            </c:dLbl>
            <c:dLbl>
              <c:idx val="10"/>
              <c:layout/>
              <c:tx>
                <c:strRef>
                  <c:f>'0-20_2019'!$D$19</c:f>
                  <c:strCache>
                    <c:ptCount val="1"/>
                    <c:pt idx="0">
                      <c:v>2050</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{DD92ADB6-0C31-486D-A047-9A3DCF259414}</c15:txfldGUID>
                      <c15:f>'0-20_2019'!$D$19</c15:f>
                      <c15:dlblFieldTableCache>
                        <c:ptCount val="1"/>
                        <c:pt idx="0">
                          <c:v>2050</c:v>
                        </c:pt>
                      </c15:dlblFieldTableCache>
                    </c15:dlblFTEntry>
                  </c15:dlblFieldTable>
                  <c15:showDataLabelsRange val="0"/>
                </c:ext>
                <c:ext xmlns:c16="http://schemas.microsoft.com/office/drawing/2014/chart" uri="{C3380CC4-5D6E-409C-BE32-E72D297353CC}">
                  <c16:uniqueId val="{0000000A-A5D2-4DEC-9437-05EC819BA875}"/>
                </c:ext>
              </c:extLst>
            </c:dLbl>
            <c:dLbl>
              <c:idx val="11"/>
              <c:layout/>
              <c:tx>
                <c:strRef>
                  <c:f>'0-20_2019'!$D$20</c:f>
                  <c:strCache>
                    <c:ptCount val="1"/>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{3B19A391-240D-45F7-94E5-EEBCC1BA58E2}</c15:txfldGUID>
                      <c15:f>'0-20_2019'!$D$20</c15:f>
                      <c15:dlblFieldTableCache>
                        <c:ptCount val="1"/>
                      </c15:dlblFieldTableCache>
                    </c15:dlblFTEntry>
                  </c15:dlblFieldTable>
                  <c15:showDataLabelsRange val="0"/>
                </c:ext>
                <c:ext xmlns:c16="http://schemas.microsoft.com/office/drawing/2014/chart" uri="{C3380CC4-5D6E-409C-BE32-E72D297353CC}">
                  <c16:uniqueId val="{0000000B-A5D2-4DEC-9437-05EC819BA875}"/>
                </c:ext>
              </c:extLst>
            </c:dLbl>
            <c:dLbl>
              <c:idx val="12"/>
              <c:layout/>
              <c:tx>
                <c:strRef>
                  <c:f>'0-20_2019'!$D$21</c:f>
                  <c:strCache>
                    <c:ptCount val="1"/>
                    <c:pt idx="0">
                      <c:v>2070</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{8A5EFCA0-9205-4706-A66E-1740DDDDDA3A}</c15:txfldGUID>
                      <c15:f>'0-20_2019'!$D$21</c15:f>
                      <c15:dlblFieldTableCache>
                        <c:ptCount val="1"/>
                        <c:pt idx="0">
                          <c:v>2070</c:v>
                        </c:pt>
                      </c15:dlblFieldTableCache>
                    </c15:dlblFTEntry>
                  </c15:dlblFieldTable>
                  <c15:showDataLabelsRange val="0"/>
                </c:ext>
                <c:ext xmlns:c16="http://schemas.microsoft.com/office/drawing/2014/chart" uri="{C3380CC4-5D6E-409C-BE32-E72D297353CC}">
                  <c16:uniqueId val="{0000000C-A5D2-4DEC-9437-05EC819BA875}"/>
                </c:ext>
              </c:extLst>
            </c:dLbl>
            <c:dLbl>
              <c:idx val="13"/>
              <c:layout/>
              <c:tx>
                <c:strRef>
                  <c:f>'0-20_2019'!$D$22</c:f>
                  <c:strCache>
                    <c:ptCount val="1"/>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{FC5B321C-D0DB-4328-AF06-25C8F5560ABF}</c15:txfldGUID>
                      <c15:f>'0-20_2019'!$D$22</c15:f>
                      <c15:dlblFieldTableCache>
                        <c:ptCount val="1"/>
                      </c15:dlblFieldTableCache>
                    </c15:dlblFTEntry>
                  </c15:dlblFieldTable>
                  <c15:showDataLabelsRange val="0"/>
                </c:ext>
                <c:ext xmlns:c16="http://schemas.microsoft.com/office/drawing/2014/chart" uri="{C3380CC4-5D6E-409C-BE32-E72D297353CC}">
                  <c16:uniqueId val="{0000000D-A5D2-4DEC-9437-05EC819BA875}"/>
                </c:ext>
              </c:extLst>
            </c:dLbl>
            <c:dLbl>
              <c:idx val="14"/>
              <c:layout/>
              <c:tx>
                <c:strRef>
                  <c:f>'0-20_2019'!$D$23</c:f>
                  <c:strCache>
                    <c:ptCount val="1"/>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{78EDC659-7D02-4527-81F8-4C41BB915112}</c15:txfldGUID>
                      <c15:f>'0-20_2019'!$D$23</c15:f>
                      <c15:dlblFieldTableCache>
                        <c:ptCount val="1"/>
                      </c15:dlblFieldTableCache>
                    </c15:dlblFTEntry>
                  </c15:dlblFieldTable>
                  <c15:showDataLabelsRange val="0"/>
                </c:ext>
                <c:ext xmlns:c16="http://schemas.microsoft.com/office/drawing/2014/chart" uri="{C3380CC4-5D6E-409C-BE32-E72D297353CC}">
                  <c16:uniqueId val="{0000000E-A5D2-4DEC-9437-05EC819BA875}"/>
                </c:ext>
              </c:extLst>
            </c:dLbl>
            <c:dLbl>
              <c:idx val="15"/>
              <c:layout/>
              <c:tx>
                <c:strRef>
                  <c:f>'0-20_2019'!$D$24</c:f>
                  <c:strCache>
                    <c:ptCount val="1"/>
                    <c:pt idx="0">
                      <c:v>2100</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{A9FEDF51-3C44-45CB-81E6-D74BD0FE7F36}</c15:txfldGUID>
                      <c15:f>'0-20_2019'!$D$24</c15:f>
                      <c15:dlblFieldTableCache>
                        <c:ptCount val="1"/>
                        <c:pt idx="0">
                          <c:v>2100</c:v>
                        </c:pt>
                      </c15:dlblFieldTableCache>
                    </c15:dlblFTEntry>
                  </c15:dlblFieldTable>
                  <c15:showDataLabelsRange val="0"/>
                </c:ext>
                <c:ext xmlns:c16="http://schemas.microsoft.com/office/drawing/2014/chart" uri="{C3380CC4-5D6E-409C-BE32-E72D297353CC}">
                  <c16:uniqueId val="{0000000F-A5D2-4DEC-9437-05EC819BA875}"/>
                </c:ext>
              </c:extLst>
            </c:dLbl>
            <c:spPr>
              <a:noFill/>
              <a:ln>
                <a:noFill/>
              </a:ln>
              <a:effectLst/>
            </c:spPr>
            <c:dLblPos val="l"/>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'0-20_2019'!$B$9:$B$24</c:f>
              <c:numCache>
                <c:formatCode>0.0000</c:formatCode>
                <c:ptCount val="16"/>
                <c:pt idx="0">
                  <c:v>2.8072569899999955E-2</c:v>
                </c:pt>
                <c:pt idx="1">
                  <c:v>3.3521565399999988E-2</c:v>
                </c:pt>
                <c:pt idx="2">
                  <c:v>3.3592333750000002E-2</c:v>
                </c:pt>
                <c:pt idx="3">
                  <c:v>2.712174475000002E-2</c:v>
                </c:pt>
                <c:pt idx="4">
                  <c:v>2.0916574550000001E-2</c:v>
                </c:pt>
                <c:pt idx="5">
                  <c:v>1.1682033750000032E-2</c:v>
                </c:pt>
                <c:pt idx="6">
                  <c:v>9.5019732000000134E-3</c:v>
                </c:pt>
                <c:pt idx="7">
                  <c:v>1.0294559299999961E-2</c:v>
                </c:pt>
                <c:pt idx="8">
                  <c:v>5.8736448999999972E-3</c:v>
                </c:pt>
                <c:pt idx="9">
                  <c:v>2.726157149999975E-3</c:v>
                </c:pt>
                <c:pt idx="10">
                  <c:v>1.8905408000000179E-3</c:v>
                </c:pt>
                <c:pt idx="11">
                  <c:v>-7.4739095000000424E-4</c:v>
                </c:pt>
                <c:pt idx="12">
                  <c:v>-3.261401949999976E-3</c:v>
                </c:pt>
                <c:pt idx="13">
                  <c:v>-4.7831920500000184E-3</c:v>
                </c:pt>
                <c:pt idx="14">
                  <c:v>-6.4036467500000697E-3</c:v>
                </c:pt>
                <c:pt idx="15">
                  <c:v>-7.338347799999978E-3</c:v>
                </c:pt>
              </c:numCache>
            </c:numRef>
          </c:xVal>
          <c:yVal>
            <c:numRef>
              <c:f>'0-20_2019'!$C$9:$C$24</c:f>
              <c:numCache>
                <c:formatCode>0.00</c:formatCode>
                <c:ptCount val="16"/>
                <c:pt idx="0">
                  <c:v>1.155150568</c:v>
                </c:pt>
                <c:pt idx="1">
                  <c:v>1.4358762669999996</c:v>
                </c:pt>
                <c:pt idx="2">
                  <c:v>1.8255818759999998</c:v>
                </c:pt>
                <c:pt idx="3">
                  <c:v>2.1077229419999997</c:v>
                </c:pt>
                <c:pt idx="4">
                  <c:v>2.3680167710000002</c:v>
                </c:pt>
                <c:pt idx="5">
                  <c:v>2.5260544329999997</c:v>
                </c:pt>
                <c:pt idx="6">
                  <c:v>2.6016574460000008</c:v>
                </c:pt>
                <c:pt idx="7">
                  <c:v>2.7160938969999999</c:v>
                </c:pt>
                <c:pt idx="8">
                  <c:v>2.807548632</c:v>
                </c:pt>
                <c:pt idx="9">
                  <c:v>2.8335667949999999</c:v>
                </c:pt>
                <c:pt idx="10">
                  <c:v>2.8620717749999995</c:v>
                </c:pt>
                <c:pt idx="11">
                  <c:v>2.8713776110000002</c:v>
                </c:pt>
                <c:pt idx="12">
                  <c:v>2.8471239559999995</c:v>
                </c:pt>
                <c:pt idx="13">
                  <c:v>2.8061495720000007</c:v>
                </c:pt>
                <c:pt idx="14">
                  <c:v>2.7514601149999991</c:v>
                </c:pt>
                <c:pt idx="15">
                  <c:v>2.6780766369999993</c:v>
                </c:pt>
              </c:numCache>
            </c:numRef>
          </c:yVal>
          <c:smooth val="1"/>
          <c:extLst>
            <c:ext xmlns:c16="http://schemas.microsoft.com/office/drawing/2014/chart" uri="{C3380CC4-5D6E-409C-BE32-E72D297353CC}">
              <c16:uniqueId val="{00000022-A5D2-4DEC-9437-05EC819BA875}"/>
            </c:ext>
          </c:extLst>
        </c:ser>
        <c:dLbls>
          <c:showLegendKey val="0"/>
          <c:showVal val="0"/>
          <c:showCatName val="0"/>
          <c:showSerName val="0"/>
          <c:showPercent val="0"/>
          <c:showBubbleSize val="0"/>
        </c:dLbls>
        <c:axId val="2117735096"/>
        <c:axId val="-2113833176"/>
      </c:scatterChart>
      <c:valAx>
        <c:axId val="2117735096"/>
        <c:scaling>
          <c:orientation val="minMax"/>
        </c:scaling>
        <c:delete val="0"/>
        <c:axPos val="b"/>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200" b="1" i="0" baseline="0">
                    <a:effectLst/>
                  </a:rPr>
                  <a:t>Absolute change: increase in worldwide population per year (billions)</a:t>
                </a:r>
                <a:endParaRPr lang="zh-CN" altLang="zh-CN" sz="1200">
                  <a:effectLst/>
                </a:endParaRPr>
              </a:p>
            </c:rich>
          </c:tx>
          <c:layout>
            <c:manualLayout>
              <c:xMode val="edge"/>
              <c:yMode val="edge"/>
              <c:x val="0.36878744788519607"/>
              <c:y val="0.92162317293277896"/>
            </c:manualLayout>
          </c:layout>
          <c:overlay val="0"/>
        </c:title>
        <c:numFmt formatCode="0.00_ "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3833176"/>
        <c:crosses val="autoZero"/>
        <c:crossBetween val="midCat"/>
      </c:valAx>
      <c:valAx>
        <c:axId val="-2113833176"/>
        <c:scaling>
          <c:orientation val="minMax"/>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altLang="zh-CN" sz="1200" b="1" i="0" baseline="0">
                    <a:effectLst/>
                  </a:rPr>
                  <a:t>Total people aged 0-20 in the world, estimated and projected (billions)</a:t>
                </a:r>
                <a:endParaRPr lang="zh-CN" altLang="zh-CN" sz="1200">
                  <a:effectLst/>
                </a:endParaRPr>
              </a:p>
            </c:rich>
          </c:tx>
          <c:layout>
            <c:manualLayout>
              <c:xMode val="edge"/>
              <c:yMode val="edge"/>
              <c:x val="2.9639670294842372E-3"/>
              <c:y val="0.21440242823344891"/>
            </c:manualLayout>
          </c:layout>
          <c:overlay val="0"/>
        </c:title>
        <c:numFmt formatCode="0.0_ "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7735096"/>
        <c:crosses val="autoZero"/>
        <c:crossBetween val="midCat"/>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baseline="0">
                <a:effectLst/>
              </a:rPr>
              <a:t>World human population, aged 21-40, with UN 2019 projections, 1950-2100</a:t>
            </a:r>
            <a:endParaRPr lang="zh-CN" altLang="zh-CN" sz="1400">
              <a:effectLst/>
            </a:endParaRPr>
          </a:p>
        </c:rich>
      </c:tx>
      <c:layout>
        <c:manualLayout>
          <c:xMode val="edge"/>
          <c:yMode val="edge"/>
          <c:x val="0.12056249114191302"/>
          <c:y val="7.3485494155840778E-3"/>
        </c:manualLayout>
      </c:layout>
      <c:overlay val="1"/>
      <c:spPr>
        <a:solidFill>
          <a:schemeClr val="bg1"/>
        </a:solidFill>
      </c:spPr>
    </c:title>
    <c:autoTitleDeleted val="0"/>
    <c:plotArea>
      <c:layout>
        <c:manualLayout>
          <c:layoutTarget val="inner"/>
          <c:xMode val="edge"/>
          <c:yMode val="edge"/>
          <c:x val="9.2867499201096271E-2"/>
          <c:y val="3.9469208663976532E-2"/>
          <c:w val="0.87544393230878303"/>
          <c:h val="0.91098864079544195"/>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layout/>
              <c:tx>
                <c:strRef>
                  <c:f>'21-40_2019'!$D$9</c:f>
                  <c:strCache>
                    <c:ptCount val="1"/>
                    <c:pt idx="0">
                      <c:v>1950</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{E2215513-3BE6-4ACD-B7D1-0C097F6FFBAD}</c15:txfldGUID>
                      <c15:f>'21-40_2019'!$D$9</c15:f>
                      <c15:dlblFieldTableCache>
                        <c:ptCount val="1"/>
                        <c:pt idx="0">
                          <c:v>1950</c:v>
                        </c:pt>
                      </c15:dlblFieldTableCache>
                    </c15:dlblFTEntry>
                  </c15:dlblFieldTable>
                  <c15:showDataLabelsRange val="0"/>
                </c:ext>
                <c:ext xmlns:c16="http://schemas.microsoft.com/office/drawing/2014/chart" uri="{C3380CC4-5D6E-409C-BE32-E72D297353CC}">
                  <c16:uniqueId val="{00000000-A413-4F06-9168-6DFC6FCBFC4C}"/>
                </c:ext>
              </c:extLst>
            </c:dLbl>
            <c:dLbl>
              <c:idx val="1"/>
              <c:layout/>
              <c:tx>
                <c:strRef>
                  <c:f>'21-40_2019'!$D$10</c:f>
                  <c:strCache>
                    <c:ptCount val="1"/>
                    <c:pt idx="0">
                      <c:v>1960</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{720A6A3F-23B0-4A22-91D9-2A3345241867}</c15:txfldGUID>
                      <c15:f>'21-40_2019'!$D$10</c15:f>
                      <c15:dlblFieldTableCache>
                        <c:ptCount val="1"/>
                        <c:pt idx="0">
                          <c:v>1960</c:v>
                        </c:pt>
                      </c15:dlblFieldTableCache>
                    </c15:dlblFTEntry>
                  </c15:dlblFieldTable>
                  <c15:showDataLabelsRange val="0"/>
                </c:ext>
                <c:ext xmlns:c16="http://schemas.microsoft.com/office/drawing/2014/chart" uri="{C3380CC4-5D6E-409C-BE32-E72D297353CC}">
                  <c16:uniqueId val="{00000001-A413-4F06-9168-6DFC6FCBFC4C}"/>
                </c:ext>
              </c:extLst>
            </c:dLbl>
            <c:dLbl>
              <c:idx val="2"/>
              <c:layout/>
              <c:tx>
                <c:strRef>
                  <c:f>'21-40_2019'!$D$11</c:f>
                  <c:strCache>
                    <c:ptCount val="1"/>
                    <c:pt idx="0">
                      <c:v>1970</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{0255B04C-8497-4EBC-A3F4-BF066AE76B53}</c15:txfldGUID>
                      <c15:f>'21-40_2019'!$D$11</c15:f>
                      <c15:dlblFieldTableCache>
                        <c:ptCount val="1"/>
                        <c:pt idx="0">
                          <c:v>1970</c:v>
                        </c:pt>
                      </c15:dlblFieldTableCache>
                    </c15:dlblFTEntry>
                  </c15:dlblFieldTable>
                  <c15:showDataLabelsRange val="0"/>
                </c:ext>
                <c:ext xmlns:c16="http://schemas.microsoft.com/office/drawing/2014/chart" uri="{C3380CC4-5D6E-409C-BE32-E72D297353CC}">
                  <c16:uniqueId val="{00000002-A413-4F06-9168-6DFC6FCBFC4C}"/>
                </c:ext>
              </c:extLst>
            </c:dLbl>
            <c:dLbl>
              <c:idx val="3"/>
              <c:layout/>
              <c:tx>
                <c:strRef>
                  <c:f>'21-40_2019'!$D$12</c:f>
                  <c:strCache>
                    <c:ptCount val="1"/>
                    <c:pt idx="0">
                      <c:v>1980</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{9F463460-16D8-4881-9DDF-0323FA71496B}</c15:txfldGUID>
                      <c15:f>'21-40_2019'!$D$12</c15:f>
                      <c15:dlblFieldTableCache>
                        <c:ptCount val="1"/>
                        <c:pt idx="0">
                          <c:v>1980</c:v>
                        </c:pt>
                      </c15:dlblFieldTableCache>
                    </c15:dlblFTEntry>
                  </c15:dlblFieldTable>
                  <c15:showDataLabelsRange val="0"/>
                </c:ext>
                <c:ext xmlns:c16="http://schemas.microsoft.com/office/drawing/2014/chart" uri="{C3380CC4-5D6E-409C-BE32-E72D297353CC}">
                  <c16:uniqueId val="{00000003-A413-4F06-9168-6DFC6FCBFC4C}"/>
                </c:ext>
              </c:extLst>
            </c:dLbl>
            <c:dLbl>
              <c:idx val="4"/>
              <c:layout/>
              <c:tx>
                <c:strRef>
                  <c:f>'21-40_2019'!$D$13</c:f>
                  <c:strCache>
                    <c:ptCount val="1"/>
                    <c:pt idx="0">
                      <c:v>1990</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{FE8DE295-25BB-4DF2-874D-78C51BDB981E}</c15:txfldGUID>
                      <c15:f>'21-40_2019'!$D$13</c15:f>
                      <c15:dlblFieldTableCache>
                        <c:ptCount val="1"/>
                        <c:pt idx="0">
                          <c:v>1990</c:v>
                        </c:pt>
                      </c15:dlblFieldTableCache>
                    </c15:dlblFTEntry>
                  </c15:dlblFieldTable>
                  <c15:showDataLabelsRange val="0"/>
                </c:ext>
                <c:ext xmlns:c16="http://schemas.microsoft.com/office/drawing/2014/chart" uri="{C3380CC4-5D6E-409C-BE32-E72D297353CC}">
                  <c16:uniqueId val="{00000004-A413-4F06-9168-6DFC6FCBFC4C}"/>
                </c:ext>
              </c:extLst>
            </c:dLbl>
            <c:dLbl>
              <c:idx val="5"/>
              <c:layout/>
              <c:tx>
                <c:strRef>
                  <c:f>'21-40_2019'!$D$14</c:f>
                  <c:strCache>
                    <c:ptCount val="1"/>
                    <c:pt idx="0">
                      <c:v>2000</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{784F2768-CFA9-449D-BCF1-0034021B500E}</c15:txfldGUID>
                      <c15:f>'21-40_2019'!$D$14</c15:f>
                      <c15:dlblFieldTableCache>
                        <c:ptCount val="1"/>
                        <c:pt idx="0">
                          <c:v>2000</c:v>
                        </c:pt>
                      </c15:dlblFieldTableCache>
                    </c15:dlblFTEntry>
                  </c15:dlblFieldTable>
                  <c15:showDataLabelsRange val="0"/>
                </c:ext>
                <c:ext xmlns:c16="http://schemas.microsoft.com/office/drawing/2014/chart" uri="{C3380CC4-5D6E-409C-BE32-E72D297353CC}">
                  <c16:uniqueId val="{00000005-A413-4F06-9168-6DFC6FCBFC4C}"/>
                </c:ext>
              </c:extLst>
            </c:dLbl>
            <c:dLbl>
              <c:idx val="6"/>
              <c:layout/>
              <c:tx>
                <c:strRef>
                  <c:f>'21-40_2019'!$D$15</c:f>
                  <c:strCache>
                    <c:ptCount val="1"/>
                    <c:pt idx="0">
                      <c:v>2010</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{89F4E057-5509-41B5-92A0-5BA49C6EE0C1}</c15:txfldGUID>
                      <c15:f>'21-40_2019'!$D$15</c15:f>
                      <c15:dlblFieldTableCache>
                        <c:ptCount val="1"/>
                        <c:pt idx="0">
                          <c:v>2010</c:v>
                        </c:pt>
                      </c15:dlblFieldTableCache>
                    </c15:dlblFTEntry>
                  </c15:dlblFieldTable>
                  <c15:showDataLabelsRange val="0"/>
                </c:ext>
                <c:ext xmlns:c16="http://schemas.microsoft.com/office/drawing/2014/chart" uri="{C3380CC4-5D6E-409C-BE32-E72D297353CC}">
                  <c16:uniqueId val="{00000006-A413-4F06-9168-6DFC6FCBFC4C}"/>
                </c:ext>
              </c:extLst>
            </c:dLbl>
            <c:dLbl>
              <c:idx val="7"/>
              <c:layout/>
              <c:tx>
                <c:strRef>
                  <c:f>'21-40_2019'!$D$16</c:f>
                  <c:strCache>
                    <c:ptCount val="1"/>
                    <c:pt idx="0">
                      <c:v>2020</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{ECF7CCC8-F307-4084-BEBB-E3B0E0215F23}</c15:txfldGUID>
                      <c15:f>'21-40_2019'!$D$16</c15:f>
                      <c15:dlblFieldTableCache>
                        <c:ptCount val="1"/>
                        <c:pt idx="0">
                          <c:v>2020</c:v>
                        </c:pt>
                      </c15:dlblFieldTableCache>
                    </c15:dlblFTEntry>
                  </c15:dlblFieldTable>
                  <c15:showDataLabelsRange val="0"/>
                </c:ext>
                <c:ext xmlns:c16="http://schemas.microsoft.com/office/drawing/2014/chart" uri="{C3380CC4-5D6E-409C-BE32-E72D297353CC}">
                  <c16:uniqueId val="{00000007-A413-4F06-9168-6DFC6FCBFC4C}"/>
                </c:ext>
              </c:extLst>
            </c:dLbl>
            <c:dLbl>
              <c:idx val="8"/>
              <c:layout/>
              <c:tx>
                <c:strRef>
                  <c:f>'21-40_2019'!$D$17</c:f>
                  <c:strCache>
                    <c:ptCount val="1"/>
                    <c:pt idx="0">
                      <c:v>2030</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{A31C9962-6F09-453C-B977-04CBF71CA8E5}</c15:txfldGUID>
                      <c15:f>'21-40_2019'!$D$17</c15:f>
                      <c15:dlblFieldTableCache>
                        <c:ptCount val="1"/>
                        <c:pt idx="0">
                          <c:v>2030</c:v>
                        </c:pt>
                      </c15:dlblFieldTableCache>
                    </c15:dlblFTEntry>
                  </c15:dlblFieldTable>
                  <c15:showDataLabelsRange val="0"/>
                </c:ext>
                <c:ext xmlns:c16="http://schemas.microsoft.com/office/drawing/2014/chart" uri="{C3380CC4-5D6E-409C-BE32-E72D297353CC}">
                  <c16:uniqueId val="{00000008-A413-4F06-9168-6DFC6FCBFC4C}"/>
                </c:ext>
              </c:extLst>
            </c:dLbl>
            <c:dLbl>
              <c:idx val="9"/>
              <c:layout/>
              <c:tx>
                <c:strRef>
                  <c:f>'21-40_2019'!$D$18</c:f>
                  <c:strCache>
                    <c:ptCount val="1"/>
                    <c:pt idx="0">
                      <c:v>2040</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{1BC7D427-74BD-401C-8C98-452500474FAF}</c15:txfldGUID>
                      <c15:f>'21-40_2019'!$D$18</c15:f>
                      <c15:dlblFieldTableCache>
                        <c:ptCount val="1"/>
                        <c:pt idx="0">
                          <c:v>2040</c:v>
                        </c:pt>
                      </c15:dlblFieldTableCache>
                    </c15:dlblFTEntry>
                  </c15:dlblFieldTable>
                  <c15:showDataLabelsRange val="0"/>
                </c:ext>
                <c:ext xmlns:c16="http://schemas.microsoft.com/office/drawing/2014/chart" uri="{C3380CC4-5D6E-409C-BE32-E72D297353CC}">
                  <c16:uniqueId val="{00000009-A413-4F06-9168-6DFC6FCBFC4C}"/>
                </c:ext>
              </c:extLst>
            </c:dLbl>
            <c:dLbl>
              <c:idx val="10"/>
              <c:layout/>
              <c:tx>
                <c:strRef>
                  <c:f>'21-40_2019'!$D$19</c:f>
                  <c:strCache>
                    <c:ptCount val="1"/>
                    <c:pt idx="0">
                      <c:v>2050</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{F9EBB724-2D8E-447F-8B48-9826C9FF4596}</c15:txfldGUID>
                      <c15:f>'21-40_2019'!$D$19</c15:f>
                      <c15:dlblFieldTableCache>
                        <c:ptCount val="1"/>
                        <c:pt idx="0">
                          <c:v>2050</c:v>
                        </c:pt>
                      </c15:dlblFieldTableCache>
                    </c15:dlblFTEntry>
                  </c15:dlblFieldTable>
                  <c15:showDataLabelsRange val="0"/>
                </c:ext>
                <c:ext xmlns:c16="http://schemas.microsoft.com/office/drawing/2014/chart" uri="{C3380CC4-5D6E-409C-BE32-E72D297353CC}">
                  <c16:uniqueId val="{0000000A-A413-4F06-9168-6DFC6FCBFC4C}"/>
                </c:ext>
              </c:extLst>
            </c:dLbl>
            <c:dLbl>
              <c:idx val="11"/>
              <c:layout/>
              <c:tx>
                <c:strRef>
                  <c:f>'21-40_2019'!$D$20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{BB2D4613-C46F-453D-A81B-7215D99B2557}</c15:txfldGUID>
                      <c15:f>'21-40_2019'!$D$20</c15:f>
                      <c15:dlblFieldTableCache>
                        <c:ptCount val="1"/>
                      </c15:dlblFieldTableCache>
                    </c15:dlblFTEntry>
                  </c15:dlblFieldTable>
                  <c15:showDataLabelsRange val="0"/>
                </c:ext>
                <c:ext xmlns:c16="http://schemas.microsoft.com/office/drawing/2014/chart" uri="{C3380CC4-5D6E-409C-BE32-E72D297353CC}">
                  <c16:uniqueId val="{0000000B-A413-4F06-9168-6DFC6FCBFC4C}"/>
                </c:ext>
              </c:extLst>
            </c:dLbl>
            <c:dLbl>
              <c:idx val="12"/>
              <c:layout/>
              <c:tx>
                <c:strRef>
                  <c:f>'21-40_2019'!$D$21</c:f>
                  <c:strCache>
                    <c:ptCount val="1"/>
                    <c:pt idx="0">
                      <c:v>2070</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{A0E55DBB-AF29-4C5D-8D07-6D15F2E09222}</c15:txfldGUID>
                      <c15:f>'21-40_2019'!$D$21</c15:f>
                      <c15:dlblFieldTableCache>
                        <c:ptCount val="1"/>
                        <c:pt idx="0">
                          <c:v>2070</c:v>
                        </c:pt>
                      </c15:dlblFieldTableCache>
                    </c15:dlblFTEntry>
                  </c15:dlblFieldTable>
                  <c15:showDataLabelsRange val="0"/>
                </c:ext>
                <c:ext xmlns:c16="http://schemas.microsoft.com/office/drawing/2014/chart" uri="{C3380CC4-5D6E-409C-BE32-E72D297353CC}">
                  <c16:uniqueId val="{0000000C-A413-4F06-9168-6DFC6FCBFC4C}"/>
                </c:ext>
              </c:extLst>
            </c:dLbl>
            <c:dLbl>
              <c:idx val="13"/>
              <c:layout/>
              <c:tx>
                <c:strRef>
                  <c:f>'21-40_2019'!$D$22</c:f>
                  <c:strCache>
                    <c:ptCount val="1"/>
                    <c:pt idx="0">
                      <c:v>2080</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{2D5C27EC-470B-4680-B05A-200090D6F596}</c15:txfldGUID>
                      <c15:f>'21-40_2019'!$D$22</c15:f>
                      <c15:dlblFieldTableCache>
                        <c:ptCount val="1"/>
                        <c:pt idx="0">
                          <c:v>2080</c:v>
                        </c:pt>
                      </c15:dlblFieldTableCache>
                    </c15:dlblFTEntry>
                  </c15:dlblFieldTable>
                  <c15:showDataLabelsRange val="0"/>
                </c:ext>
                <c:ext xmlns:c16="http://schemas.microsoft.com/office/drawing/2014/chart" uri="{C3380CC4-5D6E-409C-BE32-E72D297353CC}">
                  <c16:uniqueId val="{0000000D-A413-4F06-9168-6DFC6FCBFC4C}"/>
                </c:ext>
              </c:extLst>
            </c:dLbl>
            <c:dLbl>
              <c:idx val="14"/>
              <c:layout/>
              <c:tx>
                <c:strRef>
                  <c:f>'21-40_2019'!$D$23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{EBCB6359-6C92-4403-94E3-EA4F9E4322F5}</c15:txfldGUID>
                      <c15:f>'21-40_2019'!$D$23</c15:f>
                      <c15:dlblFieldTableCache>
                        <c:ptCount val="1"/>
                      </c15:dlblFieldTableCache>
                    </c15:dlblFTEntry>
                  </c15:dlblFieldTable>
                  <c15:showDataLabelsRange val="0"/>
                </c:ext>
                <c:ext xmlns:c16="http://schemas.microsoft.com/office/drawing/2014/chart" uri="{C3380CC4-5D6E-409C-BE32-E72D297353CC}">
                  <c16:uniqueId val="{0000000E-A413-4F06-9168-6DFC6FCBFC4C}"/>
                </c:ext>
              </c:extLst>
            </c:dLbl>
            <c:dLbl>
              <c:idx val="15"/>
              <c:layout/>
              <c:tx>
                <c:strRef>
                  <c:f>'21-40_2019'!$D$24</c:f>
                  <c:strCache>
                    <c:ptCount val="1"/>
                    <c:pt idx="0">
                      <c:v>2100</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{5054F15E-49EA-49A2-9937-351235B052FB}</c15:txfldGUID>
                      <c15:f>'21-40_2019'!$D$24</c15:f>
                      <c15:dlblFieldTableCache>
                        <c:ptCount val="1"/>
                        <c:pt idx="0">
                          <c:v>2100</c:v>
                        </c:pt>
                      </c15:dlblFieldTableCache>
                    </c15:dlblFTEntry>
                  </c15:dlblFieldTable>
                  <c15:showDataLabelsRange val="0"/>
                </c:ext>
                <c:ext xmlns:c16="http://schemas.microsoft.com/office/drawing/2014/chart" uri="{C3380CC4-5D6E-409C-BE32-E72D297353CC}">
                  <c16:uniqueId val="{0000000F-A413-4F06-9168-6DFC6FCBFC4C}"/>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'21-40_2019'!$B$9:$B$24</c:f>
              <c:numCache>
                <c:formatCode>0.0000</c:formatCode>
                <c:ptCount val="16"/>
                <c:pt idx="0">
                  <c:v>1.1315642000000015E-2</c:v>
                </c:pt>
                <c:pt idx="1">
                  <c:v>1.1823938849999998E-2</c:v>
                </c:pt>
                <c:pt idx="2">
                  <c:v>1.9761646050000008E-2</c:v>
                </c:pt>
                <c:pt idx="3">
                  <c:v>3.2546348250000023E-2</c:v>
                </c:pt>
                <c:pt idx="4">
                  <c:v>3.2743209999999981E-2</c:v>
                </c:pt>
                <c:pt idx="5">
                  <c:v>2.5871917599999971E-2</c:v>
                </c:pt>
                <c:pt idx="6">
                  <c:v>2.1153610400000012E-2</c:v>
                </c:pt>
                <c:pt idx="7">
                  <c:v>1.316164875000001E-2</c:v>
                </c:pt>
                <c:pt idx="8">
                  <c:v>1.0112099250000006E-2</c:v>
                </c:pt>
                <c:pt idx="9">
                  <c:v>1.0836312000000037E-2</c:v>
                </c:pt>
                <c:pt idx="10">
                  <c:v>6.2318990000000294E-3</c:v>
                </c:pt>
                <c:pt idx="11">
                  <c:v>3.0500735999999585E-3</c:v>
                </c:pt>
                <c:pt idx="12">
                  <c:v>2.3974813999999346E-3</c:v>
                </c:pt>
                <c:pt idx="13">
                  <c:v>-1.284121999999721E-4</c:v>
                </c:pt>
                <c:pt idx="14">
                  <c:v>-2.6164610999999784E-3</c:v>
                </c:pt>
                <c:pt idx="15">
                  <c:v>-3.4410417000000581E-3</c:v>
                </c:pt>
              </c:numCache>
            </c:numRef>
          </c:xVal>
          <c:yVal>
            <c:numRef>
              <c:f>'21-40_2019'!$C$9:$C$24</c:f>
              <c:numCache>
                <c:formatCode>0.00</c:formatCode>
                <c:ptCount val="16"/>
                <c:pt idx="0">
                  <c:v>0.7377784369999999</c:v>
                </c:pt>
                <c:pt idx="1">
                  <c:v>0.85093485700000004</c:v>
                </c:pt>
                <c:pt idx="2">
                  <c:v>0.97425721399999987</c:v>
                </c:pt>
                <c:pt idx="3">
                  <c:v>1.2461677780000002</c:v>
                </c:pt>
                <c:pt idx="4">
                  <c:v>1.6251841790000003</c:v>
                </c:pt>
                <c:pt idx="5">
                  <c:v>1.9010319779999998</c:v>
                </c:pt>
                <c:pt idx="6">
                  <c:v>2.1426225309999998</c:v>
                </c:pt>
                <c:pt idx="7">
                  <c:v>2.324104186</c:v>
                </c:pt>
                <c:pt idx="8">
                  <c:v>2.405855506</c:v>
                </c:pt>
                <c:pt idx="9">
                  <c:v>2.5263461710000001</c:v>
                </c:pt>
                <c:pt idx="10">
                  <c:v>2.6225817460000007</c:v>
                </c:pt>
                <c:pt idx="11">
                  <c:v>2.6509841510000007</c:v>
                </c:pt>
                <c:pt idx="12">
                  <c:v>2.6835832179999999</c:v>
                </c:pt>
                <c:pt idx="13">
                  <c:v>2.6989337789999994</c:v>
                </c:pt>
                <c:pt idx="14">
                  <c:v>2.6810149740000004</c:v>
                </c:pt>
                <c:pt idx="15">
                  <c:v>2.6466045569999999</c:v>
                </c:pt>
              </c:numCache>
            </c:numRef>
          </c:yVal>
          <c:smooth val="1"/>
          <c:extLst>
            <c:ext xmlns:c16="http://schemas.microsoft.com/office/drawing/2014/chart" uri="{C3380CC4-5D6E-409C-BE32-E72D297353CC}">
              <c16:uniqueId val="{00000010-A413-4F06-9168-6DFC6FCBFC4C}"/>
            </c:ext>
          </c:extLst>
        </c:ser>
        <c:dLbls>
          <c:showLegendKey val="0"/>
          <c:showVal val="0"/>
          <c:showCatName val="0"/>
          <c:showSerName val="0"/>
          <c:showPercent val="0"/>
          <c:showBubbleSize val="0"/>
        </c:dLbls>
        <c:axId val="2117735096"/>
        <c:axId val="-2113833176"/>
      </c:scatterChart>
      <c:valAx>
        <c:axId val="2117735096"/>
        <c:scaling>
          <c:orientation val="minMax"/>
        </c:scaling>
        <c:delete val="0"/>
        <c:axPos val="b"/>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200" b="1" i="0" baseline="0">
                    <a:effectLst/>
                  </a:rPr>
                  <a:t>Absolute change: increase in worldwide population per year (billions)</a:t>
                </a:r>
                <a:endParaRPr lang="zh-CN" altLang="zh-CN" sz="1200">
                  <a:effectLst/>
                </a:endParaRPr>
              </a:p>
            </c:rich>
          </c:tx>
          <c:layout>
            <c:manualLayout>
              <c:xMode val="edge"/>
              <c:yMode val="edge"/>
              <c:x val="0.36878744788519607"/>
              <c:y val="0.92162317293277896"/>
            </c:manualLayout>
          </c:layout>
          <c:overlay val="0"/>
        </c:title>
        <c:numFmt formatCode="0.00_ "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3833176"/>
        <c:crosses val="autoZero"/>
        <c:crossBetween val="midCat"/>
      </c:valAx>
      <c:valAx>
        <c:axId val="-2113833176"/>
        <c:scaling>
          <c:orientation val="minMax"/>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altLang="zh-CN" sz="1200" b="1" i="0" baseline="0">
                    <a:effectLst/>
                  </a:rPr>
                  <a:t>Total people aged 21-40 in the world, estimated and projected (billions)</a:t>
                </a:r>
                <a:endParaRPr lang="zh-CN" altLang="zh-CN" sz="1200">
                  <a:effectLst/>
                </a:endParaRPr>
              </a:p>
            </c:rich>
          </c:tx>
          <c:layout>
            <c:manualLayout>
              <c:xMode val="edge"/>
              <c:yMode val="edge"/>
              <c:x val="2.9639670294842372E-3"/>
              <c:y val="0.21440242823344891"/>
            </c:manualLayout>
          </c:layout>
          <c:overlay val="0"/>
        </c:title>
        <c:numFmt formatCode="0.0_ "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7735096"/>
        <c:crosses val="autoZero"/>
        <c:crossBetween val="midCat"/>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baseline="0">
                <a:effectLst/>
              </a:rPr>
              <a:t>World human population, aged 41-60, with UN 2019 projections, 1950-2100</a:t>
            </a:r>
            <a:endParaRPr lang="zh-CN" altLang="zh-CN" sz="1400">
              <a:effectLst/>
            </a:endParaRPr>
          </a:p>
        </c:rich>
      </c:tx>
      <c:layout>
        <c:manualLayout>
          <c:xMode val="edge"/>
          <c:yMode val="edge"/>
          <c:x val="0.12056249114191302"/>
          <c:y val="7.3485494155840778E-3"/>
        </c:manualLayout>
      </c:layout>
      <c:overlay val="1"/>
      <c:spPr>
        <a:solidFill>
          <a:schemeClr val="bg1"/>
        </a:solidFill>
      </c:spPr>
    </c:title>
    <c:autoTitleDeleted val="0"/>
    <c:plotArea>
      <c:layout>
        <c:manualLayout>
          <c:layoutTarget val="inner"/>
          <c:xMode val="edge"/>
          <c:yMode val="edge"/>
          <c:x val="9.2867499201096271E-2"/>
          <c:y val="3.9469208663976532E-2"/>
          <c:w val="0.87544393230878303"/>
          <c:h val="0.91098864079544195"/>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layout/>
              <c:tx>
                <c:strRef>
                  <c:f>'41-60_2019'!$D$9</c:f>
                  <c:strCache>
                    <c:ptCount val="1"/>
                    <c:pt idx="0">
                      <c:v>1950</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{9D5BF61C-0C73-462B-9BEF-A372B9F5B887}</c15:txfldGUID>
                      <c15:f>'41-60_2019'!$D$9</c15:f>
                      <c15:dlblFieldTableCache>
                        <c:ptCount val="1"/>
                        <c:pt idx="0">
                          <c:v>1950</c:v>
                        </c:pt>
                      </c15:dlblFieldTableCache>
                    </c15:dlblFTEntry>
                  </c15:dlblFieldTable>
                  <c15:showDataLabelsRange val="0"/>
                </c:ext>
                <c:ext xmlns:c16="http://schemas.microsoft.com/office/drawing/2014/chart" uri="{C3380CC4-5D6E-409C-BE32-E72D297353CC}">
                  <c16:uniqueId val="{00000000-F8AF-4251-A20D-090C39957A57}"/>
                </c:ext>
              </c:extLst>
            </c:dLbl>
            <c:dLbl>
              <c:idx val="1"/>
              <c:layout/>
              <c:tx>
                <c:strRef>
                  <c:f>'41-60_2019'!$D$10</c:f>
                  <c:strCache>
                    <c:ptCount val="1"/>
                    <c:pt idx="0">
                      <c:v>1960</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{F6F29336-4493-41AB-B399-C3B59D36DE73}</c15:txfldGUID>
                      <c15:f>'41-60_2019'!$D$10</c15:f>
                      <c15:dlblFieldTableCache>
                        <c:ptCount val="1"/>
                        <c:pt idx="0">
                          <c:v>1960</c:v>
                        </c:pt>
                      </c15:dlblFieldTableCache>
                    </c15:dlblFTEntry>
                  </c15:dlblFieldTable>
                  <c15:showDataLabelsRange val="0"/>
                </c:ext>
                <c:ext xmlns:c16="http://schemas.microsoft.com/office/drawing/2014/chart" uri="{C3380CC4-5D6E-409C-BE32-E72D297353CC}">
                  <c16:uniqueId val="{00000001-F8AF-4251-A20D-090C39957A57}"/>
                </c:ext>
              </c:extLst>
            </c:dLbl>
            <c:dLbl>
              <c:idx val="2"/>
              <c:layout/>
              <c:tx>
                <c:strRef>
                  <c:f>'41-60_2019'!$D$11</c:f>
                  <c:strCache>
                    <c:ptCount val="1"/>
                    <c:pt idx="0">
                      <c:v>1970</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{831E1A4C-AFBB-4029-850A-15C6AC3DE294}</c15:txfldGUID>
                      <c15:f>'41-60_2019'!$D$11</c15:f>
                      <c15:dlblFieldTableCache>
                        <c:ptCount val="1"/>
                        <c:pt idx="0">
                          <c:v>1970</c:v>
                        </c:pt>
                      </c15:dlblFieldTableCache>
                    </c15:dlblFTEntry>
                  </c15:dlblFieldTable>
                  <c15:showDataLabelsRange val="0"/>
                </c:ext>
                <c:ext xmlns:c16="http://schemas.microsoft.com/office/drawing/2014/chart" uri="{C3380CC4-5D6E-409C-BE32-E72D297353CC}">
                  <c16:uniqueId val="{00000002-F8AF-4251-A20D-090C39957A57}"/>
                </c:ext>
              </c:extLst>
            </c:dLbl>
            <c:dLbl>
              <c:idx val="3"/>
              <c:layout/>
              <c:tx>
                <c:strRef>
                  <c:f>'41-60_2019'!$D$12</c:f>
                  <c:strCache>
                    <c:ptCount val="1"/>
                    <c:pt idx="0">
                      <c:v>1980</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{0635FCA2-814B-4FC2-BEA9-11C808D8E115}</c15:txfldGUID>
                      <c15:f>'41-60_2019'!$D$12</c15:f>
                      <c15:dlblFieldTableCache>
                        <c:ptCount val="1"/>
                        <c:pt idx="0">
                          <c:v>1980</c:v>
                        </c:pt>
                      </c15:dlblFieldTableCache>
                    </c15:dlblFTEntry>
                  </c15:dlblFieldTable>
                  <c15:showDataLabelsRange val="0"/>
                </c:ext>
                <c:ext xmlns:c16="http://schemas.microsoft.com/office/drawing/2014/chart" uri="{C3380CC4-5D6E-409C-BE32-E72D297353CC}">
                  <c16:uniqueId val="{00000003-F8AF-4251-A20D-090C39957A57}"/>
                </c:ext>
              </c:extLst>
            </c:dLbl>
            <c:dLbl>
              <c:idx val="4"/>
              <c:layout/>
              <c:tx>
                <c:strRef>
                  <c:f>'41-60_2019'!$D$13</c:f>
                  <c:strCache>
                    <c:ptCount val="1"/>
                    <c:pt idx="0">
                      <c:v>1990</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{616FD210-385E-4A2A-9A4A-AF6B096BEBF6}</c15:txfldGUID>
                      <c15:f>'41-60_2019'!$D$13</c15:f>
                      <c15:dlblFieldTableCache>
                        <c:ptCount val="1"/>
                        <c:pt idx="0">
                          <c:v>1990</c:v>
                        </c:pt>
                      </c15:dlblFieldTableCache>
                    </c15:dlblFTEntry>
                  </c15:dlblFieldTable>
                  <c15:showDataLabelsRange val="0"/>
                </c:ext>
                <c:ext xmlns:c16="http://schemas.microsoft.com/office/drawing/2014/chart" uri="{C3380CC4-5D6E-409C-BE32-E72D297353CC}">
                  <c16:uniqueId val="{00000004-F8AF-4251-A20D-090C39957A57}"/>
                </c:ext>
              </c:extLst>
            </c:dLbl>
            <c:dLbl>
              <c:idx val="5"/>
              <c:layout/>
              <c:tx>
                <c:strRef>
                  <c:f>'41-60_2019'!$D$14</c:f>
                  <c:strCache>
                    <c:ptCount val="1"/>
                    <c:pt idx="0">
                      <c:v>2000</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{4A9F018C-3EE6-453E-A5B4-90E63D0BA51D}</c15:txfldGUID>
                      <c15:f>'41-60_2019'!$D$14</c15:f>
                      <c15:dlblFieldTableCache>
                        <c:ptCount val="1"/>
                        <c:pt idx="0">
                          <c:v>2000</c:v>
                        </c:pt>
                      </c15:dlblFieldTableCache>
                    </c15:dlblFTEntry>
                  </c15:dlblFieldTable>
                  <c15:showDataLabelsRange val="0"/>
                </c:ext>
                <c:ext xmlns:c16="http://schemas.microsoft.com/office/drawing/2014/chart" uri="{C3380CC4-5D6E-409C-BE32-E72D297353CC}">
                  <c16:uniqueId val="{00000005-F8AF-4251-A20D-090C39957A57}"/>
                </c:ext>
              </c:extLst>
            </c:dLbl>
            <c:dLbl>
              <c:idx val="6"/>
              <c:layout/>
              <c:tx>
                <c:strRef>
                  <c:f>'41-60_2019'!$D$15</c:f>
                  <c:strCache>
                    <c:ptCount val="1"/>
                    <c:pt idx="0">
                      <c:v>2010</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{440FCC65-2A12-4631-9EA4-9447FE966608}</c15:txfldGUID>
                      <c15:f>'41-60_2019'!$D$15</c15:f>
                      <c15:dlblFieldTableCache>
                        <c:ptCount val="1"/>
                        <c:pt idx="0">
                          <c:v>2010</c:v>
                        </c:pt>
                      </c15:dlblFieldTableCache>
                    </c15:dlblFTEntry>
                  </c15:dlblFieldTable>
                  <c15:showDataLabelsRange val="0"/>
                </c:ext>
                <c:ext xmlns:c16="http://schemas.microsoft.com/office/drawing/2014/chart" uri="{C3380CC4-5D6E-409C-BE32-E72D297353CC}">
                  <c16:uniqueId val="{00000006-F8AF-4251-A20D-090C39957A57}"/>
                </c:ext>
              </c:extLst>
            </c:dLbl>
            <c:dLbl>
              <c:idx val="7"/>
              <c:layout/>
              <c:tx>
                <c:strRef>
                  <c:f>'41-60_2019'!$D$16</c:f>
                  <c:strCache>
                    <c:ptCount val="1"/>
                    <c:pt idx="0">
                      <c:v>2020</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{F1837936-217C-4821-9B94-F8476F943AAC}</c15:txfldGUID>
                      <c15:f>'41-60_2019'!$D$16</c15:f>
                      <c15:dlblFieldTableCache>
                        <c:ptCount val="1"/>
                        <c:pt idx="0">
                          <c:v>2020</c:v>
                        </c:pt>
                      </c15:dlblFieldTableCache>
                    </c15:dlblFTEntry>
                  </c15:dlblFieldTable>
                  <c15:showDataLabelsRange val="0"/>
                </c:ext>
                <c:ext xmlns:c16="http://schemas.microsoft.com/office/drawing/2014/chart" uri="{C3380CC4-5D6E-409C-BE32-E72D297353CC}">
                  <c16:uniqueId val="{00000007-F8AF-4251-A20D-090C39957A57}"/>
                </c:ext>
              </c:extLst>
            </c:dLbl>
            <c:dLbl>
              <c:idx val="8"/>
              <c:layout/>
              <c:tx>
                <c:strRef>
                  <c:f>'41-60_2019'!$D$17</c:f>
                  <c:strCache>
                    <c:ptCount val="1"/>
                    <c:pt idx="0">
                      <c:v>2030</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{164EE08D-D508-4213-9018-367B3EA8E397}</c15:txfldGUID>
                      <c15:f>'41-60_2019'!$D$17</c15:f>
                      <c15:dlblFieldTableCache>
                        <c:ptCount val="1"/>
                        <c:pt idx="0">
                          <c:v>2030</c:v>
                        </c:pt>
                      </c15:dlblFieldTableCache>
                    </c15:dlblFTEntry>
                  </c15:dlblFieldTable>
                  <c15:showDataLabelsRange val="0"/>
                </c:ext>
                <c:ext xmlns:c16="http://schemas.microsoft.com/office/drawing/2014/chart" uri="{C3380CC4-5D6E-409C-BE32-E72D297353CC}">
                  <c16:uniqueId val="{00000008-F8AF-4251-A20D-090C39957A57}"/>
                </c:ext>
              </c:extLst>
            </c:dLbl>
            <c:dLbl>
              <c:idx val="9"/>
              <c:layout/>
              <c:tx>
                <c:strRef>
                  <c:f>'41-60_2019'!$D$18</c:f>
                  <c:strCache>
                    <c:ptCount val="1"/>
                    <c:pt idx="0">
                      <c:v>2040</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{60C0A020-0C7A-4A4A-A941-24AB3BC58C42}</c15:txfldGUID>
                      <c15:f>'41-60_2019'!$D$18</c15:f>
                      <c15:dlblFieldTableCache>
                        <c:ptCount val="1"/>
                        <c:pt idx="0">
                          <c:v>2040</c:v>
                        </c:pt>
                      </c15:dlblFieldTableCache>
                    </c15:dlblFTEntry>
                  </c15:dlblFieldTable>
                  <c15:showDataLabelsRange val="0"/>
                </c:ext>
                <c:ext xmlns:c16="http://schemas.microsoft.com/office/drawing/2014/chart" uri="{C3380CC4-5D6E-409C-BE32-E72D297353CC}">
                  <c16:uniqueId val="{00000009-F8AF-4251-A20D-090C39957A57}"/>
                </c:ext>
              </c:extLst>
            </c:dLbl>
            <c:dLbl>
              <c:idx val="10"/>
              <c:layout/>
              <c:tx>
                <c:strRef>
                  <c:f>'41-60_2019'!$D$19</c:f>
                  <c:strCache>
                    <c:ptCount val="1"/>
                    <c:pt idx="0">
                      <c:v>2050</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{AA7495DB-EB0F-4823-B984-9C3368B44E9B}</c15:txfldGUID>
                      <c15:f>'41-60_2019'!$D$19</c15:f>
                      <c15:dlblFieldTableCache>
                        <c:ptCount val="1"/>
                        <c:pt idx="0">
                          <c:v>2050</c:v>
                        </c:pt>
                      </c15:dlblFieldTableCache>
                    </c15:dlblFTEntry>
                  </c15:dlblFieldTable>
                  <c15:showDataLabelsRange val="0"/>
                </c:ext>
                <c:ext xmlns:c16="http://schemas.microsoft.com/office/drawing/2014/chart" uri="{C3380CC4-5D6E-409C-BE32-E72D297353CC}">
                  <c16:uniqueId val="{0000000A-F8AF-4251-A20D-090C39957A57}"/>
                </c:ext>
              </c:extLst>
            </c:dLbl>
            <c:dLbl>
              <c:idx val="11"/>
              <c:layout/>
              <c:tx>
                <c:strRef>
                  <c:f>'41-60_2019'!$D$20</c:f>
                  <c:strCache>
                    <c:ptCount val="1"/>
                    <c:pt idx="0">
                      <c:v>2060</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{33E3E831-4008-475F-817D-DA250A031431}</c15:txfldGUID>
                      <c15:f>'41-60_2019'!$D$20</c15:f>
                      <c15:dlblFieldTableCache>
                        <c:ptCount val="1"/>
                        <c:pt idx="0">
                          <c:v>2060</c:v>
                        </c:pt>
                      </c15:dlblFieldTableCache>
                    </c15:dlblFTEntry>
                  </c15:dlblFieldTable>
                  <c15:showDataLabelsRange val="0"/>
                </c:ext>
                <c:ext xmlns:c16="http://schemas.microsoft.com/office/drawing/2014/chart" uri="{C3380CC4-5D6E-409C-BE32-E72D297353CC}">
                  <c16:uniqueId val="{0000000B-F8AF-4251-A20D-090C39957A57}"/>
                </c:ext>
              </c:extLst>
            </c:dLbl>
            <c:dLbl>
              <c:idx val="12"/>
              <c:layout/>
              <c:tx>
                <c:strRef>
                  <c:f>'41-60_2019'!$D$21</c:f>
                  <c:strCache>
                    <c:ptCount val="1"/>
                    <c:pt idx="0">
                      <c:v>2070</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{616B0672-34CE-4DE2-A441-61569EBA020F}</c15:txfldGUID>
                      <c15:f>'41-60_2019'!$D$21</c15:f>
                      <c15:dlblFieldTableCache>
                        <c:ptCount val="1"/>
                        <c:pt idx="0">
                          <c:v>2070</c:v>
                        </c:pt>
                      </c15:dlblFieldTableCache>
                    </c15:dlblFTEntry>
                  </c15:dlblFieldTable>
                  <c15:showDataLabelsRange val="0"/>
                </c:ext>
                <c:ext xmlns:c16="http://schemas.microsoft.com/office/drawing/2014/chart" uri="{C3380CC4-5D6E-409C-BE32-E72D297353CC}">
                  <c16:uniqueId val="{0000000C-F8AF-4251-A20D-090C39957A57}"/>
                </c:ext>
              </c:extLst>
            </c:dLbl>
            <c:dLbl>
              <c:idx val="13"/>
              <c:layout/>
              <c:tx>
                <c:strRef>
                  <c:f>'41-60_2019'!$D$22</c:f>
                  <c:strCache>
                    <c:ptCount val="1"/>
                    <c:pt idx="0">
                      <c:v>2080</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{9C97DEFC-4736-492C-9282-F59FA876118B}</c15:txfldGUID>
                      <c15:f>'41-60_2019'!$D$22</c15:f>
                      <c15:dlblFieldTableCache>
                        <c:ptCount val="1"/>
                        <c:pt idx="0">
                          <c:v>2080</c:v>
                        </c:pt>
                      </c15:dlblFieldTableCache>
                    </c15:dlblFTEntry>
                  </c15:dlblFieldTable>
                  <c15:showDataLabelsRange val="0"/>
                </c:ext>
                <c:ext xmlns:c16="http://schemas.microsoft.com/office/drawing/2014/chart" uri="{C3380CC4-5D6E-409C-BE32-E72D297353CC}">
                  <c16:uniqueId val="{0000000D-F8AF-4251-A20D-090C39957A57}"/>
                </c:ext>
              </c:extLst>
            </c:dLbl>
            <c:dLbl>
              <c:idx val="14"/>
              <c:layout/>
              <c:tx>
                <c:strRef>
                  <c:f>'41-60_2019'!$D$23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{885FD088-8E2B-481A-9858-D3A93B37620E}</c15:txfldGUID>
                      <c15:f>'41-60_2019'!$D$23</c15:f>
                      <c15:dlblFieldTableCache>
                        <c:ptCount val="1"/>
                      </c15:dlblFieldTableCache>
                    </c15:dlblFTEntry>
                  </c15:dlblFieldTable>
                  <c15:showDataLabelsRange val="0"/>
                </c:ext>
                <c:ext xmlns:c16="http://schemas.microsoft.com/office/drawing/2014/chart" uri="{C3380CC4-5D6E-409C-BE32-E72D297353CC}">
                  <c16:uniqueId val="{0000000E-F8AF-4251-A20D-090C39957A57}"/>
                </c:ext>
              </c:extLst>
            </c:dLbl>
            <c:dLbl>
              <c:idx val="15"/>
              <c:layout/>
              <c:tx>
                <c:strRef>
                  <c:f>'41-60_2019'!$D$24</c:f>
                  <c:strCache>
                    <c:ptCount val="1"/>
                    <c:pt idx="0">
                      <c:v>2100</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{CB00942C-B8A2-493C-9655-3AAAB16C13E9}</c15:txfldGUID>
                      <c15:f>'41-60_2019'!$D$24</c15:f>
                      <c15:dlblFieldTableCache>
                        <c:ptCount val="1"/>
                        <c:pt idx="0">
                          <c:v>2100</c:v>
                        </c:pt>
                      </c15:dlblFieldTableCache>
                    </c15:dlblFTEntry>
                  </c15:dlblFieldTable>
                  <c15:showDataLabelsRange val="0"/>
                </c:ext>
                <c:ext xmlns:c16="http://schemas.microsoft.com/office/drawing/2014/chart" uri="{C3380CC4-5D6E-409C-BE32-E72D297353CC}">
                  <c16:uniqueId val="{0000000F-F8AF-4251-A20D-090C39957A57}"/>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'41-60_2019'!$B$9:$B$24</c:f>
              <c:numCache>
                <c:formatCode>0.0000</c:formatCode>
                <c:ptCount val="16"/>
                <c:pt idx="0">
                  <c:v>7.3365367999999988E-3</c:v>
                </c:pt>
                <c:pt idx="1">
                  <c:v>8.1444367000000038E-3</c:v>
                </c:pt>
                <c:pt idx="2">
                  <c:v>1.087443905E-2</c:v>
                </c:pt>
                <c:pt idx="3">
                  <c:v>1.3004507999999981E-2</c:v>
                </c:pt>
                <c:pt idx="4">
                  <c:v>1.9833269199999996E-2</c:v>
                </c:pt>
                <c:pt idx="5">
                  <c:v>3.1097368700000027E-2</c:v>
                </c:pt>
                <c:pt idx="6">
                  <c:v>3.1476436949999999E-2</c:v>
                </c:pt>
                <c:pt idx="7">
                  <c:v>2.5592993650000007E-2</c:v>
                </c:pt>
                <c:pt idx="8">
                  <c:v>2.0921476449999987E-2</c:v>
                </c:pt>
                <c:pt idx="9">
                  <c:v>1.3255492399999968E-2</c:v>
                </c:pt>
                <c:pt idx="10">
                  <c:v>1.0589061200000027E-2</c:v>
                </c:pt>
                <c:pt idx="11">
                  <c:v>1.1315199550000021E-2</c:v>
                </c:pt>
                <c:pt idx="12">
                  <c:v>6.8510987499999839E-3</c:v>
                </c:pt>
                <c:pt idx="13">
                  <c:v>3.8253350999999823E-3</c:v>
                </c:pt>
                <c:pt idx="14">
                  <c:v>3.2071806000000037E-3</c:v>
                </c:pt>
                <c:pt idx="15">
                  <c:v>2.3717930000000109E-3</c:v>
                </c:pt>
              </c:numCache>
            </c:numRef>
          </c:xVal>
          <c:yVal>
            <c:numRef>
              <c:f>'41-60_2019'!$C$9:$C$24</c:f>
              <c:numCache>
                <c:formatCode>0.00</c:formatCode>
                <c:ptCount val="16"/>
                <c:pt idx="0">
                  <c:v>0.45726873100000004</c:v>
                </c:pt>
                <c:pt idx="1">
                  <c:v>0.53063409900000003</c:v>
                </c:pt>
                <c:pt idx="2">
                  <c:v>0.62015746500000013</c:v>
                </c:pt>
                <c:pt idx="3">
                  <c:v>0.74812288000000005</c:v>
                </c:pt>
                <c:pt idx="4">
                  <c:v>0.88024762499999976</c:v>
                </c:pt>
                <c:pt idx="5">
                  <c:v>1.144788264</c:v>
                </c:pt>
                <c:pt idx="6">
                  <c:v>1.5021949990000003</c:v>
                </c:pt>
                <c:pt idx="7">
                  <c:v>1.7743170029999999</c:v>
                </c:pt>
                <c:pt idx="8">
                  <c:v>2.0140548720000004</c:v>
                </c:pt>
                <c:pt idx="9">
                  <c:v>2.1927465319999997</c:v>
                </c:pt>
                <c:pt idx="10">
                  <c:v>2.2791647199999998</c:v>
                </c:pt>
                <c:pt idx="11">
                  <c:v>2.4045277560000002</c:v>
                </c:pt>
                <c:pt idx="12">
                  <c:v>2.5054687110000002</c:v>
                </c:pt>
                <c:pt idx="13">
                  <c:v>2.5415497309999999</c:v>
                </c:pt>
                <c:pt idx="14">
                  <c:v>2.5819754129999999</c:v>
                </c:pt>
                <c:pt idx="15">
                  <c:v>2.605693343</c:v>
                </c:pt>
              </c:numCache>
            </c:numRef>
          </c:yVal>
          <c:smooth val="1"/>
          <c:extLst>
            <c:ext xmlns:c16="http://schemas.microsoft.com/office/drawing/2014/chart" uri="{C3380CC4-5D6E-409C-BE32-E72D297353CC}">
              <c16:uniqueId val="{00000010-F8AF-4251-A20D-090C39957A57}"/>
            </c:ext>
          </c:extLst>
        </c:ser>
        <c:dLbls>
          <c:showLegendKey val="0"/>
          <c:showVal val="0"/>
          <c:showCatName val="0"/>
          <c:showSerName val="0"/>
          <c:showPercent val="0"/>
          <c:showBubbleSize val="0"/>
        </c:dLbls>
        <c:axId val="2117735096"/>
        <c:axId val="-2113833176"/>
      </c:scatterChart>
      <c:valAx>
        <c:axId val="2117735096"/>
        <c:scaling>
          <c:orientation val="minMax"/>
        </c:scaling>
        <c:delete val="0"/>
        <c:axPos val="b"/>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200" b="1" i="0" baseline="0">
                    <a:effectLst/>
                  </a:rPr>
                  <a:t>Absolute change: increase in worldwide population per year (billions)</a:t>
                </a:r>
                <a:endParaRPr lang="zh-CN" altLang="zh-CN" sz="1200">
                  <a:effectLst/>
                </a:endParaRPr>
              </a:p>
            </c:rich>
          </c:tx>
          <c:layout>
            <c:manualLayout>
              <c:xMode val="edge"/>
              <c:yMode val="edge"/>
              <c:x val="0.36878744788519607"/>
              <c:y val="0.92162317293277896"/>
            </c:manualLayout>
          </c:layout>
          <c:overlay val="0"/>
        </c:title>
        <c:numFmt formatCode="0.00_ "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3833176"/>
        <c:crosses val="autoZero"/>
        <c:crossBetween val="midCat"/>
      </c:valAx>
      <c:valAx>
        <c:axId val="-2113833176"/>
        <c:scaling>
          <c:orientation val="minMax"/>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altLang="zh-CN" sz="1200" b="1" i="0" baseline="0">
                    <a:effectLst/>
                  </a:rPr>
                  <a:t>Total people aged 41-60 in the world, estimated and projected (billions)</a:t>
                </a:r>
                <a:endParaRPr lang="zh-CN" altLang="zh-CN" sz="1200">
                  <a:effectLst/>
                </a:endParaRPr>
              </a:p>
            </c:rich>
          </c:tx>
          <c:layout>
            <c:manualLayout>
              <c:xMode val="edge"/>
              <c:yMode val="edge"/>
              <c:x val="2.9639670294842372E-3"/>
              <c:y val="0.21440242823344891"/>
            </c:manualLayout>
          </c:layout>
          <c:overlay val="0"/>
        </c:title>
        <c:numFmt formatCode="0.0_ "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7735096"/>
        <c:crossesAt val="0"/>
        <c:crossBetween val="midCat"/>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baseline="0">
                <a:effectLst/>
              </a:rPr>
              <a:t>World human population, aged 61-80, with UN 2019 projections, 1950-2100</a:t>
            </a:r>
            <a:endParaRPr lang="zh-CN" altLang="zh-CN" sz="1400">
              <a:effectLst/>
            </a:endParaRPr>
          </a:p>
        </c:rich>
      </c:tx>
      <c:layout>
        <c:manualLayout>
          <c:xMode val="edge"/>
          <c:yMode val="edge"/>
          <c:x val="0.12056249114191302"/>
          <c:y val="7.3485494155840778E-3"/>
        </c:manualLayout>
      </c:layout>
      <c:overlay val="1"/>
      <c:spPr>
        <a:solidFill>
          <a:schemeClr val="bg1"/>
        </a:solidFill>
      </c:spPr>
    </c:title>
    <c:autoTitleDeleted val="0"/>
    <c:plotArea>
      <c:layout>
        <c:manualLayout>
          <c:layoutTarget val="inner"/>
          <c:xMode val="edge"/>
          <c:yMode val="edge"/>
          <c:x val="9.2867499201096271E-2"/>
          <c:y val="3.9469208663976532E-2"/>
          <c:w val="0.87544393230878303"/>
          <c:h val="0.91098864079544195"/>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layout/>
              <c:tx>
                <c:strRef>
                  <c:f>'61-80_2019'!$D$9</c:f>
                  <c:strCache>
                    <c:ptCount val="1"/>
                    <c:pt idx="0">
                      <c:v>1950</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{E8B87720-EC58-46A1-BD24-67F5AE29990A}</c15:txfldGUID>
                      <c15:f>'61-80_2019'!$D$9</c15:f>
                      <c15:dlblFieldTableCache>
                        <c:ptCount val="1"/>
                        <c:pt idx="0">
                          <c:v>1950</c:v>
                        </c:pt>
                      </c15:dlblFieldTableCache>
                    </c15:dlblFTEntry>
                  </c15:dlblFieldTable>
                  <c15:showDataLabelsRange val="0"/>
                </c:ext>
                <c:ext xmlns:c16="http://schemas.microsoft.com/office/drawing/2014/chart" uri="{C3380CC4-5D6E-409C-BE32-E72D297353CC}">
                  <c16:uniqueId val="{00000000-E64C-44E0-B113-515F5B423BEA}"/>
                </c:ext>
              </c:extLst>
            </c:dLbl>
            <c:dLbl>
              <c:idx val="1"/>
              <c:layout/>
              <c:tx>
                <c:strRef>
                  <c:f>'61-80_2019'!$D$10</c:f>
                  <c:strCache>
                    <c:ptCount val="1"/>
                    <c:pt idx="0">
                      <c:v>1960</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{2696C034-14B5-49C5-861F-0AD57E434804}</c15:txfldGUID>
                      <c15:f>'61-80_2019'!$D$10</c15:f>
                      <c15:dlblFieldTableCache>
                        <c:ptCount val="1"/>
                        <c:pt idx="0">
                          <c:v>1960</c:v>
                        </c:pt>
                      </c15:dlblFieldTableCache>
                    </c15:dlblFTEntry>
                  </c15:dlblFieldTable>
                  <c15:showDataLabelsRange val="0"/>
                </c:ext>
                <c:ext xmlns:c16="http://schemas.microsoft.com/office/drawing/2014/chart" uri="{C3380CC4-5D6E-409C-BE32-E72D297353CC}">
                  <c16:uniqueId val="{00000001-E64C-44E0-B113-515F5B423BEA}"/>
                </c:ext>
              </c:extLst>
            </c:dLbl>
            <c:dLbl>
              <c:idx val="2"/>
              <c:layout/>
              <c:tx>
                <c:strRef>
                  <c:f>'61-80_2019'!$D$11</c:f>
                  <c:strCache>
                    <c:ptCount val="1"/>
                    <c:pt idx="0">
                      <c:v>1970</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{FFDE18EF-E3E4-4448-832D-2C6853417909}</c15:txfldGUID>
                      <c15:f>'61-80_2019'!$D$11</c15:f>
                      <c15:dlblFieldTableCache>
                        <c:ptCount val="1"/>
                        <c:pt idx="0">
                          <c:v>1970</c:v>
                        </c:pt>
                      </c15:dlblFieldTableCache>
                    </c15:dlblFTEntry>
                  </c15:dlblFieldTable>
                  <c15:showDataLabelsRange val="0"/>
                </c:ext>
                <c:ext xmlns:c16="http://schemas.microsoft.com/office/drawing/2014/chart" uri="{C3380CC4-5D6E-409C-BE32-E72D297353CC}">
                  <c16:uniqueId val="{00000002-E64C-44E0-B113-515F5B423BEA}"/>
                </c:ext>
              </c:extLst>
            </c:dLbl>
            <c:dLbl>
              <c:idx val="3"/>
              <c:layout/>
              <c:tx>
                <c:strRef>
                  <c:f>'61-80_2019'!$D$12</c:f>
                  <c:strCache>
                    <c:ptCount val="1"/>
                    <c:pt idx="0">
                      <c:v>1980</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{7C508E55-A850-4073-943C-7F01BA96C1C8}</c15:txfldGUID>
                      <c15:f>'61-80_2019'!$D$12</c15:f>
                      <c15:dlblFieldTableCache>
                        <c:ptCount val="1"/>
                        <c:pt idx="0">
                          <c:v>1980</c:v>
                        </c:pt>
                      </c15:dlblFieldTableCache>
                    </c15:dlblFTEntry>
                  </c15:dlblFieldTable>
                  <c15:showDataLabelsRange val="0"/>
                </c:ext>
                <c:ext xmlns:c16="http://schemas.microsoft.com/office/drawing/2014/chart" uri="{C3380CC4-5D6E-409C-BE32-E72D297353CC}">
                  <c16:uniqueId val="{00000003-E64C-44E0-B113-515F5B423BEA}"/>
                </c:ext>
              </c:extLst>
            </c:dLbl>
            <c:dLbl>
              <c:idx val="4"/>
              <c:layout/>
              <c:tx>
                <c:strRef>
                  <c:f>'61-80_2019'!$D$13</c:f>
                  <c:strCache>
                    <c:ptCount val="1"/>
                    <c:pt idx="0">
                      <c:v>1990</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{DA5DB75E-6F92-4F8D-ADD1-CEAE35C3833C}</c15:txfldGUID>
                      <c15:f>'61-80_2019'!$D$13</c15:f>
                      <c15:dlblFieldTableCache>
                        <c:ptCount val="1"/>
                        <c:pt idx="0">
                          <c:v>1990</c:v>
                        </c:pt>
                      </c15:dlblFieldTableCache>
                    </c15:dlblFTEntry>
                  </c15:dlblFieldTable>
                  <c15:showDataLabelsRange val="0"/>
                </c:ext>
                <c:ext xmlns:c16="http://schemas.microsoft.com/office/drawing/2014/chart" uri="{C3380CC4-5D6E-409C-BE32-E72D297353CC}">
                  <c16:uniqueId val="{00000004-E64C-44E0-B113-515F5B423BEA}"/>
                </c:ext>
              </c:extLst>
            </c:dLbl>
            <c:dLbl>
              <c:idx val="5"/>
              <c:layout/>
              <c:tx>
                <c:strRef>
                  <c:f>'61-80_2019'!$D$14</c:f>
                  <c:strCache>
                    <c:ptCount val="1"/>
                    <c:pt idx="0">
                      <c:v>2000</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{622F06BB-EF52-4D51-9A28-13B61BB13731}</c15:txfldGUID>
                      <c15:f>'61-80_2019'!$D$14</c15:f>
                      <c15:dlblFieldTableCache>
                        <c:ptCount val="1"/>
                        <c:pt idx="0">
                          <c:v>2000</c:v>
                        </c:pt>
                      </c15:dlblFieldTableCache>
                    </c15:dlblFTEntry>
                  </c15:dlblFieldTable>
                  <c15:showDataLabelsRange val="0"/>
                </c:ext>
                <c:ext xmlns:c16="http://schemas.microsoft.com/office/drawing/2014/chart" uri="{C3380CC4-5D6E-409C-BE32-E72D297353CC}">
                  <c16:uniqueId val="{00000005-E64C-44E0-B113-515F5B423BEA}"/>
                </c:ext>
              </c:extLst>
            </c:dLbl>
            <c:dLbl>
              <c:idx val="6"/>
              <c:layout/>
              <c:tx>
                <c:strRef>
                  <c:f>'61-80_2019'!$D$15</c:f>
                  <c:strCache>
                    <c:ptCount val="1"/>
                    <c:pt idx="0">
                      <c:v>2010</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{1B68F618-3DC3-4362-8015-C4B8D755C438}</c15:txfldGUID>
                      <c15:f>'61-80_2019'!$D$15</c15:f>
                      <c15:dlblFieldTableCache>
                        <c:ptCount val="1"/>
                        <c:pt idx="0">
                          <c:v>2010</c:v>
                        </c:pt>
                      </c15:dlblFieldTableCache>
                    </c15:dlblFTEntry>
                  </c15:dlblFieldTable>
                  <c15:showDataLabelsRange val="0"/>
                </c:ext>
                <c:ext xmlns:c16="http://schemas.microsoft.com/office/drawing/2014/chart" uri="{C3380CC4-5D6E-409C-BE32-E72D297353CC}">
                  <c16:uniqueId val="{00000006-E64C-44E0-B113-515F5B423BEA}"/>
                </c:ext>
              </c:extLst>
            </c:dLbl>
            <c:dLbl>
              <c:idx val="7"/>
              <c:layout/>
              <c:tx>
                <c:strRef>
                  <c:f>'61-80_2019'!$D$16</c:f>
                  <c:strCache>
                    <c:ptCount val="1"/>
                    <c:pt idx="0">
                      <c:v>2020</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{CF928905-97BE-48A9-A0DD-04868A0A1397}</c15:txfldGUID>
                      <c15:f>'61-80_2019'!$D$16</c15:f>
                      <c15:dlblFieldTableCache>
                        <c:ptCount val="1"/>
                        <c:pt idx="0">
                          <c:v>2020</c:v>
                        </c:pt>
                      </c15:dlblFieldTableCache>
                    </c15:dlblFTEntry>
                  </c15:dlblFieldTable>
                  <c15:showDataLabelsRange val="0"/>
                </c:ext>
                <c:ext xmlns:c16="http://schemas.microsoft.com/office/drawing/2014/chart" uri="{C3380CC4-5D6E-409C-BE32-E72D297353CC}">
                  <c16:uniqueId val="{00000007-E64C-44E0-B113-515F5B423BEA}"/>
                </c:ext>
              </c:extLst>
            </c:dLbl>
            <c:dLbl>
              <c:idx val="8"/>
              <c:layout/>
              <c:tx>
                <c:strRef>
                  <c:f>'61-80_2019'!$D$17</c:f>
                  <c:strCache>
                    <c:ptCount val="1"/>
                    <c:pt idx="0">
                      <c:v>2030</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{9497C84B-1884-491C-9BD2-16D15DF3B69C}</c15:txfldGUID>
                      <c15:f>'61-80_2019'!$D$17</c15:f>
                      <c15:dlblFieldTableCache>
                        <c:ptCount val="1"/>
                        <c:pt idx="0">
                          <c:v>2030</c:v>
                        </c:pt>
                      </c15:dlblFieldTableCache>
                    </c15:dlblFTEntry>
                  </c15:dlblFieldTable>
                  <c15:showDataLabelsRange val="0"/>
                </c:ext>
                <c:ext xmlns:c16="http://schemas.microsoft.com/office/drawing/2014/chart" uri="{C3380CC4-5D6E-409C-BE32-E72D297353CC}">
                  <c16:uniqueId val="{00000008-E64C-44E0-B113-515F5B423BEA}"/>
                </c:ext>
              </c:extLst>
            </c:dLbl>
            <c:dLbl>
              <c:idx val="9"/>
              <c:layout/>
              <c:tx>
                <c:strRef>
                  <c:f>'61-80_2019'!$D$18</c:f>
                  <c:strCache>
                    <c:ptCount val="1"/>
                    <c:pt idx="0">
                      <c:v>2040</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{3D352B8D-F724-462B-B7DA-A7FAC4DF3280}</c15:txfldGUID>
                      <c15:f>'61-80_2019'!$D$18</c15:f>
                      <c15:dlblFieldTableCache>
                        <c:ptCount val="1"/>
                        <c:pt idx="0">
                          <c:v>2040</c:v>
                        </c:pt>
                      </c15:dlblFieldTableCache>
                    </c15:dlblFTEntry>
                  </c15:dlblFieldTable>
                  <c15:showDataLabelsRange val="0"/>
                </c:ext>
                <c:ext xmlns:c16="http://schemas.microsoft.com/office/drawing/2014/chart" uri="{C3380CC4-5D6E-409C-BE32-E72D297353CC}">
                  <c16:uniqueId val="{00000009-E64C-44E0-B113-515F5B423BEA}"/>
                </c:ext>
              </c:extLst>
            </c:dLbl>
            <c:dLbl>
              <c:idx val="10"/>
              <c:layout/>
              <c:tx>
                <c:strRef>
                  <c:f>'61-80_2019'!$D$19</c:f>
                  <c:strCache>
                    <c:ptCount val="1"/>
                    <c:pt idx="0">
                      <c:v>2050</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{48728D3E-9956-4924-B750-45F600743F66}</c15:txfldGUID>
                      <c15:f>'61-80_2019'!$D$19</c15:f>
                      <c15:dlblFieldTableCache>
                        <c:ptCount val="1"/>
                        <c:pt idx="0">
                          <c:v>2050</c:v>
                        </c:pt>
                      </c15:dlblFieldTableCache>
                    </c15:dlblFTEntry>
                  </c15:dlblFieldTable>
                  <c15:showDataLabelsRange val="0"/>
                </c:ext>
                <c:ext xmlns:c16="http://schemas.microsoft.com/office/drawing/2014/chart" uri="{C3380CC4-5D6E-409C-BE32-E72D297353CC}">
                  <c16:uniqueId val="{0000000A-E64C-44E0-B113-515F5B423BEA}"/>
                </c:ext>
              </c:extLst>
            </c:dLbl>
            <c:dLbl>
              <c:idx val="11"/>
              <c:layout/>
              <c:tx>
                <c:strRef>
                  <c:f>'61-80_2019'!$D$20</c:f>
                  <c:strCache>
                    <c:ptCount val="1"/>
                    <c:pt idx="0">
                      <c:v>2060</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{03A62739-60CE-4557-B45D-855C1CBD21FE}</c15:txfldGUID>
                      <c15:f>'61-80_2019'!$D$20</c15:f>
                      <c15:dlblFieldTableCache>
                        <c:ptCount val="1"/>
                        <c:pt idx="0">
                          <c:v>2060</c:v>
                        </c:pt>
                      </c15:dlblFieldTableCache>
                    </c15:dlblFTEntry>
                  </c15:dlblFieldTable>
                  <c15:showDataLabelsRange val="0"/>
                </c:ext>
                <c:ext xmlns:c16="http://schemas.microsoft.com/office/drawing/2014/chart" uri="{C3380CC4-5D6E-409C-BE32-E72D297353CC}">
                  <c16:uniqueId val="{0000000B-E64C-44E0-B113-515F5B423BEA}"/>
                </c:ext>
              </c:extLst>
            </c:dLbl>
            <c:dLbl>
              <c:idx val="12"/>
              <c:layout/>
              <c:tx>
                <c:strRef>
                  <c:f>'61-80_2019'!$D$21</c:f>
                  <c:strCache>
                    <c:ptCount val="1"/>
                    <c:pt idx="0">
                      <c:v>2070</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{02CF7D39-0A00-43EC-9C19-BA99C05E1B1E}</c15:txfldGUID>
                      <c15:f>'61-80_2019'!$D$21</c15:f>
                      <c15:dlblFieldTableCache>
                        <c:ptCount val="1"/>
                        <c:pt idx="0">
                          <c:v>2070</c:v>
                        </c:pt>
                      </c15:dlblFieldTableCache>
                    </c15:dlblFTEntry>
                  </c15:dlblFieldTable>
                  <c15:showDataLabelsRange val="0"/>
                </c:ext>
                <c:ext xmlns:c16="http://schemas.microsoft.com/office/drawing/2014/chart" uri="{C3380CC4-5D6E-409C-BE32-E72D297353CC}">
                  <c16:uniqueId val="{0000000C-E64C-44E0-B113-515F5B423BEA}"/>
                </c:ext>
              </c:extLst>
            </c:dLbl>
            <c:dLbl>
              <c:idx val="13"/>
              <c:layout/>
              <c:tx>
                <c:strRef>
                  <c:f>'61-80_2019'!$D$22</c:f>
                  <c:strCache>
                    <c:ptCount val="1"/>
                    <c:pt idx="0">
                      <c:v>2080</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{3C7F6D68-DBC3-450D-B9A8-A4F2FBCFE9B2}</c15:txfldGUID>
                      <c15:f>'61-80_2019'!$D$22</c15:f>
                      <c15:dlblFieldTableCache>
                        <c:ptCount val="1"/>
                        <c:pt idx="0">
                          <c:v>2080</c:v>
                        </c:pt>
                      </c15:dlblFieldTableCache>
                    </c15:dlblFTEntry>
                  </c15:dlblFieldTable>
                  <c15:showDataLabelsRange val="0"/>
                </c:ext>
                <c:ext xmlns:c16="http://schemas.microsoft.com/office/drawing/2014/chart" uri="{C3380CC4-5D6E-409C-BE32-E72D297353CC}">
                  <c16:uniqueId val="{0000000D-E64C-44E0-B113-515F5B423BEA}"/>
                </c:ext>
              </c:extLst>
            </c:dLbl>
            <c:dLbl>
              <c:idx val="14"/>
              <c:layout/>
              <c:tx>
                <c:strRef>
                  <c:f>'61-80_2019'!$D$23</c:f>
                  <c:strCache>
                    <c:ptCount val="1"/>
                    <c:pt idx="0">
                      <c:v>2090</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{62CC2F09-4780-4347-9473-9BCD1EB568A4}</c15:txfldGUID>
                      <c15:f>'61-80_2019'!$D$23</c15:f>
                      <c15:dlblFieldTableCache>
                        <c:ptCount val="1"/>
                        <c:pt idx="0">
                          <c:v>2090</c:v>
                        </c:pt>
                      </c15:dlblFieldTableCache>
                    </c15:dlblFTEntry>
                  </c15:dlblFieldTable>
                  <c15:showDataLabelsRange val="0"/>
                </c:ext>
                <c:ext xmlns:c16="http://schemas.microsoft.com/office/drawing/2014/chart" uri="{C3380CC4-5D6E-409C-BE32-E72D297353CC}">
                  <c16:uniqueId val="{0000000E-E64C-44E0-B113-515F5B423BEA}"/>
                </c:ext>
              </c:extLst>
            </c:dLbl>
            <c:dLbl>
              <c:idx val="15"/>
              <c:layout/>
              <c:tx>
                <c:strRef>
                  <c:f>'61-80_2019'!$D$24</c:f>
                  <c:strCache>
                    <c:ptCount val="1"/>
                    <c:pt idx="0">
                      <c:v>2100</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{83362C3F-5B97-485D-94E3-AA6EF78B80D0}</c15:txfldGUID>
                      <c15:f>'61-80_2019'!$D$24</c15:f>
                      <c15:dlblFieldTableCache>
                        <c:ptCount val="1"/>
                        <c:pt idx="0">
                          <c:v>2100</c:v>
                        </c:pt>
                      </c15:dlblFieldTableCache>
                    </c15:dlblFTEntry>
                  </c15:dlblFieldTable>
                  <c15:showDataLabelsRange val="0"/>
                </c:ext>
                <c:ext xmlns:c16="http://schemas.microsoft.com/office/drawing/2014/chart" uri="{C3380CC4-5D6E-409C-BE32-E72D297353CC}">
                  <c16:uniqueId val="{0000000F-E64C-44E0-B113-515F5B423BEA}"/>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'61-80_2019'!$B$9:$B$24</c:f>
              <c:numCache>
                <c:formatCode>0.0000</c:formatCode>
                <c:ptCount val="16"/>
                <c:pt idx="0">
                  <c:v>2.8305998999999999E-3</c:v>
                </c:pt>
                <c:pt idx="1">
                  <c:v>4.2502279500000019E-3</c:v>
                </c:pt>
                <c:pt idx="2">
                  <c:v>6.1821921500000033E-3</c:v>
                </c:pt>
                <c:pt idx="3">
                  <c:v>7.4527451500000005E-3</c:v>
                </c:pt>
                <c:pt idx="4">
                  <c:v>9.214784149999997E-3</c:v>
                </c:pt>
                <c:pt idx="5">
                  <c:v>1.0641911649999993E-2</c:v>
                </c:pt>
                <c:pt idx="6">
                  <c:v>1.7162766699999991E-2</c:v>
                </c:pt>
                <c:pt idx="7">
                  <c:v>2.6362156300000016E-2</c:v>
                </c:pt>
                <c:pt idx="8">
                  <c:v>2.6326056050000025E-2</c:v>
                </c:pt>
                <c:pt idx="9">
                  <c:v>2.238380685000001E-2</c:v>
                </c:pt>
                <c:pt idx="10">
                  <c:v>1.8982052449999964E-2</c:v>
                </c:pt>
                <c:pt idx="11">
                  <c:v>1.2718051299999988E-2</c:v>
                </c:pt>
                <c:pt idx="12">
                  <c:v>1.11471855E-2</c:v>
                </c:pt>
                <c:pt idx="13">
                  <c:v>1.2002807699999984E-2</c:v>
                </c:pt>
                <c:pt idx="14">
                  <c:v>8.1997891500000253E-3</c:v>
                </c:pt>
                <c:pt idx="15">
                  <c:v>5.6368384000000217E-3</c:v>
                </c:pt>
              </c:numCache>
            </c:numRef>
          </c:xVal>
          <c:yVal>
            <c:numRef>
              <c:f>'61-80_2019'!$C$9:$C$24</c:f>
              <c:numCache>
                <c:formatCode>0.00</c:formatCode>
                <c:ptCount val="16"/>
                <c:pt idx="0">
                  <c:v>0.17469741499999997</c:v>
                </c:pt>
                <c:pt idx="1">
                  <c:v>0.20300341399999997</c:v>
                </c:pt>
                <c:pt idx="2">
                  <c:v>0.259701974</c:v>
                </c:pt>
                <c:pt idx="3">
                  <c:v>0.32664725700000002</c:v>
                </c:pt>
                <c:pt idx="4">
                  <c:v>0.40875687700000002</c:v>
                </c:pt>
                <c:pt idx="5">
                  <c:v>0.51094293999999996</c:v>
                </c:pt>
                <c:pt idx="6">
                  <c:v>0.6215951099999999</c:v>
                </c:pt>
                <c:pt idx="7">
                  <c:v>0.85419827399999981</c:v>
                </c:pt>
                <c:pt idx="8">
                  <c:v>1.1488382360000002</c:v>
                </c:pt>
                <c:pt idx="9">
                  <c:v>1.3807193950000003</c:v>
                </c:pt>
                <c:pt idx="10">
                  <c:v>1.5965143730000004</c:v>
                </c:pt>
                <c:pt idx="11">
                  <c:v>1.7603604439999996</c:v>
                </c:pt>
                <c:pt idx="12">
                  <c:v>1.8508753990000002</c:v>
                </c:pt>
                <c:pt idx="13">
                  <c:v>1.9833041539999996</c:v>
                </c:pt>
                <c:pt idx="14">
                  <c:v>2.0909315529999999</c:v>
                </c:pt>
                <c:pt idx="15">
                  <c:v>2.1472999370000001</c:v>
                </c:pt>
              </c:numCache>
            </c:numRef>
          </c:yVal>
          <c:smooth val="1"/>
          <c:extLst>
            <c:ext xmlns:c16="http://schemas.microsoft.com/office/drawing/2014/chart" uri="{C3380CC4-5D6E-409C-BE32-E72D297353CC}">
              <c16:uniqueId val="{00000010-E64C-44E0-B113-515F5B423BEA}"/>
            </c:ext>
          </c:extLst>
        </c:ser>
        <c:dLbls>
          <c:showLegendKey val="0"/>
          <c:showVal val="0"/>
          <c:showCatName val="0"/>
          <c:showSerName val="0"/>
          <c:showPercent val="0"/>
          <c:showBubbleSize val="0"/>
        </c:dLbls>
        <c:axId val="2117735096"/>
        <c:axId val="-2113833176"/>
      </c:scatterChart>
      <c:valAx>
        <c:axId val="2117735096"/>
        <c:scaling>
          <c:orientation val="minMax"/>
        </c:scaling>
        <c:delete val="0"/>
        <c:axPos val="b"/>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200" b="1" i="0" baseline="0">
                    <a:effectLst/>
                  </a:rPr>
                  <a:t>Absolute change: increase in worldwide population per year (billions)</a:t>
                </a:r>
                <a:endParaRPr lang="zh-CN" altLang="zh-CN" sz="1200">
                  <a:effectLst/>
                </a:endParaRPr>
              </a:p>
            </c:rich>
          </c:tx>
          <c:layout>
            <c:manualLayout>
              <c:xMode val="edge"/>
              <c:yMode val="edge"/>
              <c:x val="0.36878744788519607"/>
              <c:y val="0.92162317293277896"/>
            </c:manualLayout>
          </c:layout>
          <c:overlay val="0"/>
        </c:title>
        <c:numFmt formatCode="0.00_ "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3833176"/>
        <c:crosses val="autoZero"/>
        <c:crossBetween val="midCat"/>
      </c:valAx>
      <c:valAx>
        <c:axId val="-2113833176"/>
        <c:scaling>
          <c:orientation val="minMax"/>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altLang="zh-CN" sz="1200" b="1" i="0" baseline="0">
                    <a:effectLst/>
                  </a:rPr>
                  <a:t>Total people aged 61-80 in the world, estimated and projected (billions)</a:t>
                </a:r>
                <a:endParaRPr lang="zh-CN" altLang="zh-CN" sz="1200">
                  <a:effectLst/>
                </a:endParaRPr>
              </a:p>
            </c:rich>
          </c:tx>
          <c:layout>
            <c:manualLayout>
              <c:xMode val="edge"/>
              <c:yMode val="edge"/>
              <c:x val="2.9639670294842372E-3"/>
              <c:y val="0.21440242823344891"/>
            </c:manualLayout>
          </c:layout>
          <c:overlay val="0"/>
        </c:title>
        <c:numFmt formatCode="0.0_ "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7735096"/>
        <c:crossesAt val="0"/>
        <c:crossBetween val="midCat"/>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baseline="0">
                <a:effectLst/>
              </a:rPr>
              <a:t>World human population, aged 81-100, with UN 2019 projections, 1950-2100</a:t>
            </a:r>
            <a:endParaRPr lang="zh-CN" altLang="zh-CN" sz="1400">
              <a:effectLst/>
            </a:endParaRPr>
          </a:p>
        </c:rich>
      </c:tx>
      <c:layout>
        <c:manualLayout>
          <c:xMode val="edge"/>
          <c:yMode val="edge"/>
          <c:x val="0.12056249114191302"/>
          <c:y val="7.3485494155840778E-3"/>
        </c:manualLayout>
      </c:layout>
      <c:overlay val="1"/>
      <c:spPr>
        <a:solidFill>
          <a:schemeClr val="bg1"/>
        </a:solidFill>
      </c:spPr>
    </c:title>
    <c:autoTitleDeleted val="0"/>
    <c:plotArea>
      <c:layout>
        <c:manualLayout>
          <c:layoutTarget val="inner"/>
          <c:xMode val="edge"/>
          <c:yMode val="edge"/>
          <c:x val="9.2867499201096271E-2"/>
          <c:y val="3.9469208663976532E-2"/>
          <c:w val="0.87544393230878303"/>
          <c:h val="0.91098864079544195"/>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layout/>
              <c:tx>
                <c:strRef>
                  <c:f>'81-100_2019'!$D$9</c:f>
                  <c:strCache>
                    <c:ptCount val="1"/>
                    <c:pt idx="0">
                      <c:v>1950</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{40212445-BE42-4E3A-9602-8B447B1081FC}</c15:txfldGUID>
                      <c15:f>'81-100_2019'!$D$9</c15:f>
                      <c15:dlblFieldTableCache>
                        <c:ptCount val="1"/>
                        <c:pt idx="0">
                          <c:v>1950</c:v>
                        </c:pt>
                      </c15:dlblFieldTableCache>
                    </c15:dlblFTEntry>
                  </c15:dlblFieldTable>
                  <c15:showDataLabelsRange val="0"/>
                </c:ext>
                <c:ext xmlns:c16="http://schemas.microsoft.com/office/drawing/2014/chart" uri="{C3380CC4-5D6E-409C-BE32-E72D297353CC}">
                  <c16:uniqueId val="{00000000-CA60-4072-AD93-C66B0B4C4778}"/>
                </c:ext>
              </c:extLst>
            </c:dLbl>
            <c:dLbl>
              <c:idx val="1"/>
              <c:layout/>
              <c:tx>
                <c:strRef>
                  <c:f>'81-100_2019'!$D$10</c:f>
                  <c:strCache>
                    <c:ptCount val="1"/>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{1E2B7B94-69C1-4F10-950B-B62659284EC9}</c15:txfldGUID>
                      <c15:f>'81-100_2019'!$D$10</c15:f>
                      <c15:dlblFieldTableCache>
                        <c:ptCount val="1"/>
                      </c15:dlblFieldTableCache>
                    </c15:dlblFTEntry>
                  </c15:dlblFieldTable>
                  <c15:showDataLabelsRange val="0"/>
                </c:ext>
                <c:ext xmlns:c16="http://schemas.microsoft.com/office/drawing/2014/chart" uri="{C3380CC4-5D6E-409C-BE32-E72D297353CC}">
                  <c16:uniqueId val="{00000001-CA60-4072-AD93-C66B0B4C4778}"/>
                </c:ext>
              </c:extLst>
            </c:dLbl>
            <c:dLbl>
              <c:idx val="2"/>
              <c:layout/>
              <c:tx>
                <c:strRef>
                  <c:f>'81-100_2019'!$D$11</c:f>
                  <c:strCache>
                    <c:ptCount val="1"/>
                    <c:pt idx="0">
                      <c:v>1970</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{A024E92F-2940-4A25-8174-B58305752279}</c15:txfldGUID>
                      <c15:f>'81-100_2019'!$D$11</c15:f>
                      <c15:dlblFieldTableCache>
                        <c:ptCount val="1"/>
                        <c:pt idx="0">
                          <c:v>1970</c:v>
                        </c:pt>
                      </c15:dlblFieldTableCache>
                    </c15:dlblFTEntry>
                  </c15:dlblFieldTable>
                  <c15:showDataLabelsRange val="0"/>
                </c:ext>
                <c:ext xmlns:c16="http://schemas.microsoft.com/office/drawing/2014/chart" uri="{C3380CC4-5D6E-409C-BE32-E72D297353CC}">
                  <c16:uniqueId val="{00000002-CA60-4072-AD93-C66B0B4C4778}"/>
                </c:ext>
              </c:extLst>
            </c:dLbl>
            <c:dLbl>
              <c:idx val="3"/>
              <c:layout/>
              <c:tx>
                <c:strRef>
                  <c:f>'81-100_2019'!$D$12</c:f>
                  <c:strCache>
                    <c:ptCount val="1"/>
                    <c:pt idx="0">
                      <c:v>1980</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{0C3F4EE9-8B01-4870-B03E-FE3C00D81E17}</c15:txfldGUID>
                      <c15:f>'81-100_2019'!$D$12</c15:f>
                      <c15:dlblFieldTableCache>
                        <c:ptCount val="1"/>
                        <c:pt idx="0">
                          <c:v>1980</c:v>
                        </c:pt>
                      </c15:dlblFieldTableCache>
                    </c15:dlblFTEntry>
                  </c15:dlblFieldTable>
                  <c15:showDataLabelsRange val="0"/>
                </c:ext>
                <c:ext xmlns:c16="http://schemas.microsoft.com/office/drawing/2014/chart" uri="{C3380CC4-5D6E-409C-BE32-E72D297353CC}">
                  <c16:uniqueId val="{00000003-CA60-4072-AD93-C66B0B4C4778}"/>
                </c:ext>
              </c:extLst>
            </c:dLbl>
            <c:dLbl>
              <c:idx val="4"/>
              <c:layout/>
              <c:tx>
                <c:strRef>
                  <c:f>'81-100_2019'!$D$13</c:f>
                  <c:strCache>
                    <c:ptCount val="1"/>
                    <c:pt idx="0">
                      <c:v>1990</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{D5022605-378D-4218-8B5B-928072CB38E5}</c15:txfldGUID>
                      <c15:f>'81-100_2019'!$D$13</c15:f>
                      <c15:dlblFieldTableCache>
                        <c:ptCount val="1"/>
                        <c:pt idx="0">
                          <c:v>1990</c:v>
                        </c:pt>
                      </c15:dlblFieldTableCache>
                    </c15:dlblFTEntry>
                  </c15:dlblFieldTable>
                  <c15:showDataLabelsRange val="0"/>
                </c:ext>
                <c:ext xmlns:c16="http://schemas.microsoft.com/office/drawing/2014/chart" uri="{C3380CC4-5D6E-409C-BE32-E72D297353CC}">
                  <c16:uniqueId val="{00000004-CA60-4072-AD93-C66B0B4C4778}"/>
                </c:ext>
              </c:extLst>
            </c:dLbl>
            <c:dLbl>
              <c:idx val="5"/>
              <c:layout/>
              <c:tx>
                <c:strRef>
                  <c:f>'81-100_2019'!$D$14</c:f>
                  <c:strCache>
                    <c:ptCount val="1"/>
                    <c:pt idx="0">
                      <c:v>2000</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{EAEB3263-F2EF-4458-A0CA-6CBF10E384C3}</c15:txfldGUID>
                      <c15:f>'81-100_2019'!$D$14</c15:f>
                      <c15:dlblFieldTableCache>
                        <c:ptCount val="1"/>
                        <c:pt idx="0">
                          <c:v>2000</c:v>
                        </c:pt>
                      </c15:dlblFieldTableCache>
                    </c15:dlblFTEntry>
                  </c15:dlblFieldTable>
                  <c15:showDataLabelsRange val="0"/>
                </c:ext>
                <c:ext xmlns:c16="http://schemas.microsoft.com/office/drawing/2014/chart" uri="{C3380CC4-5D6E-409C-BE32-E72D297353CC}">
                  <c16:uniqueId val="{00000005-CA60-4072-AD93-C66B0B4C4778}"/>
                </c:ext>
              </c:extLst>
            </c:dLbl>
            <c:dLbl>
              <c:idx val="6"/>
              <c:layout/>
              <c:tx>
                <c:strRef>
                  <c:f>'81-100_2019'!$D$15</c:f>
                  <c:strCache>
                    <c:ptCount val="1"/>
                    <c:pt idx="0">
                      <c:v>2010</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{5647900C-4AA4-4D0D-A089-5DC5ADE9FF20}</c15:txfldGUID>
                      <c15:f>'81-100_2019'!$D$15</c15:f>
                      <c15:dlblFieldTableCache>
                        <c:ptCount val="1"/>
                        <c:pt idx="0">
                          <c:v>2010</c:v>
                        </c:pt>
                      </c15:dlblFieldTableCache>
                    </c15:dlblFTEntry>
                  </c15:dlblFieldTable>
                  <c15:showDataLabelsRange val="0"/>
                </c:ext>
                <c:ext xmlns:c16="http://schemas.microsoft.com/office/drawing/2014/chart" uri="{C3380CC4-5D6E-409C-BE32-E72D297353CC}">
                  <c16:uniqueId val="{00000006-CA60-4072-AD93-C66B0B4C4778}"/>
                </c:ext>
              </c:extLst>
            </c:dLbl>
            <c:dLbl>
              <c:idx val="7"/>
              <c:layout/>
              <c:tx>
                <c:strRef>
                  <c:f>'81-100_2019'!$D$16</c:f>
                  <c:strCache>
                    <c:ptCount val="1"/>
                    <c:pt idx="0">
                      <c:v>2020</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{CCE20708-6FB7-4439-9F6A-C96E315AB1F2}</c15:txfldGUID>
                      <c15:f>'81-100_2019'!$D$16</c15:f>
                      <c15:dlblFieldTableCache>
                        <c:ptCount val="1"/>
                        <c:pt idx="0">
                          <c:v>2020</c:v>
                        </c:pt>
                      </c15:dlblFieldTableCache>
                    </c15:dlblFTEntry>
                  </c15:dlblFieldTable>
                  <c15:showDataLabelsRange val="0"/>
                </c:ext>
                <c:ext xmlns:c16="http://schemas.microsoft.com/office/drawing/2014/chart" uri="{C3380CC4-5D6E-409C-BE32-E72D297353CC}">
                  <c16:uniqueId val="{00000007-CA60-4072-AD93-C66B0B4C4778}"/>
                </c:ext>
              </c:extLst>
            </c:dLbl>
            <c:dLbl>
              <c:idx val="8"/>
              <c:layout/>
              <c:tx>
                <c:strRef>
                  <c:f>'81-100_2019'!$D$17</c:f>
                  <c:strCache>
                    <c:ptCount val="1"/>
                    <c:pt idx="0">
                      <c:v>2030</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{75BCCF04-C3B4-4450-81C7-A8E5EDAAE435}</c15:txfldGUID>
                      <c15:f>'81-100_2019'!$D$17</c15:f>
                      <c15:dlblFieldTableCache>
                        <c:ptCount val="1"/>
                        <c:pt idx="0">
                          <c:v>2030</c:v>
                        </c:pt>
                      </c15:dlblFieldTableCache>
                    </c15:dlblFTEntry>
                  </c15:dlblFieldTable>
                  <c15:showDataLabelsRange val="0"/>
                </c:ext>
                <c:ext xmlns:c16="http://schemas.microsoft.com/office/drawing/2014/chart" uri="{C3380CC4-5D6E-409C-BE32-E72D297353CC}">
                  <c16:uniqueId val="{00000008-CA60-4072-AD93-C66B0B4C4778}"/>
                </c:ext>
              </c:extLst>
            </c:dLbl>
            <c:dLbl>
              <c:idx val="9"/>
              <c:layout/>
              <c:tx>
                <c:strRef>
                  <c:f>'81-100_2019'!$D$18</c:f>
                  <c:strCache>
                    <c:ptCount val="1"/>
                    <c:pt idx="0">
                      <c:v>2040</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{F3F58664-6DED-4659-9887-D79C5763A257}</c15:txfldGUID>
                      <c15:f>'81-100_2019'!$D$18</c15:f>
                      <c15:dlblFieldTableCache>
                        <c:ptCount val="1"/>
                        <c:pt idx="0">
                          <c:v>2040</c:v>
                        </c:pt>
                      </c15:dlblFieldTableCache>
                    </c15:dlblFTEntry>
                  </c15:dlblFieldTable>
                  <c15:showDataLabelsRange val="0"/>
                </c:ext>
                <c:ext xmlns:c16="http://schemas.microsoft.com/office/drawing/2014/chart" uri="{C3380CC4-5D6E-409C-BE32-E72D297353CC}">
                  <c16:uniqueId val="{00000009-CA60-4072-AD93-C66B0B4C4778}"/>
                </c:ext>
              </c:extLst>
            </c:dLbl>
            <c:dLbl>
              <c:idx val="10"/>
              <c:layout/>
              <c:tx>
                <c:strRef>
                  <c:f>'81-100_2019'!$D$19</c:f>
                  <c:strCache>
                    <c:ptCount val="1"/>
                    <c:pt idx="0">
                      <c:v>2050</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{C7B5C79D-5547-49C4-BC80-FADB63AE253A}</c15:txfldGUID>
                      <c15:f>'81-100_2019'!$D$19</c15:f>
                      <c15:dlblFieldTableCache>
                        <c:ptCount val="1"/>
                        <c:pt idx="0">
                          <c:v>2050</c:v>
                        </c:pt>
                      </c15:dlblFieldTableCache>
                    </c15:dlblFTEntry>
                  </c15:dlblFieldTable>
                  <c15:showDataLabelsRange val="0"/>
                </c:ext>
                <c:ext xmlns:c16="http://schemas.microsoft.com/office/drawing/2014/chart" uri="{C3380CC4-5D6E-409C-BE32-E72D297353CC}">
                  <c16:uniqueId val="{0000000A-CA60-4072-AD93-C66B0B4C4778}"/>
                </c:ext>
              </c:extLst>
            </c:dLbl>
            <c:dLbl>
              <c:idx val="11"/>
              <c:layout/>
              <c:tx>
                <c:strRef>
                  <c:f>'81-100_2019'!$D$20</c:f>
                  <c:strCache>
                    <c:ptCount val="1"/>
                    <c:pt idx="0">
                      <c:v>2060</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{D28009BA-6CE9-402D-A07E-6ECDEEF7D2F8}</c15:txfldGUID>
                      <c15:f>'81-100_2019'!$D$20</c15:f>
                      <c15:dlblFieldTableCache>
                        <c:ptCount val="1"/>
                        <c:pt idx="0">
                          <c:v>2060</c:v>
                        </c:pt>
                      </c15:dlblFieldTableCache>
                    </c15:dlblFTEntry>
                  </c15:dlblFieldTable>
                  <c15:showDataLabelsRange val="0"/>
                </c:ext>
                <c:ext xmlns:c16="http://schemas.microsoft.com/office/drawing/2014/chart" uri="{C3380CC4-5D6E-409C-BE32-E72D297353CC}">
                  <c16:uniqueId val="{0000000B-CA60-4072-AD93-C66B0B4C4778}"/>
                </c:ext>
              </c:extLst>
            </c:dLbl>
            <c:dLbl>
              <c:idx val="12"/>
              <c:layout/>
              <c:tx>
                <c:strRef>
                  <c:f>'81-100_2019'!$D$21</c:f>
                  <c:strCache>
                    <c:ptCount val="1"/>
                    <c:pt idx="0">
                      <c:v>2070</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{D44A5EFF-0621-4E81-A9D9-4355FFCBBE61}</c15:txfldGUID>
                      <c15:f>'81-100_2019'!$D$21</c15:f>
                      <c15:dlblFieldTableCache>
                        <c:ptCount val="1"/>
                        <c:pt idx="0">
                          <c:v>2070</c:v>
                        </c:pt>
                      </c15:dlblFieldTableCache>
                    </c15:dlblFTEntry>
                  </c15:dlblFieldTable>
                  <c15:showDataLabelsRange val="0"/>
                </c:ext>
                <c:ext xmlns:c16="http://schemas.microsoft.com/office/drawing/2014/chart" uri="{C3380CC4-5D6E-409C-BE32-E72D297353CC}">
                  <c16:uniqueId val="{0000000C-CA60-4072-AD93-C66B0B4C4778}"/>
                </c:ext>
              </c:extLst>
            </c:dLbl>
            <c:dLbl>
              <c:idx val="13"/>
              <c:layout/>
              <c:tx>
                <c:strRef>
                  <c:f>'81-100_2019'!$D$22</c:f>
                  <c:strCache>
                    <c:ptCount val="1"/>
                    <c:pt idx="0">
                      <c:v>2080</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{1D098BB6-0620-4178-80FF-D7EF3CA68062}</c15:txfldGUID>
                      <c15:f>'81-100_2019'!$D$22</c15:f>
                      <c15:dlblFieldTableCache>
                        <c:ptCount val="1"/>
                        <c:pt idx="0">
                          <c:v>2080</c:v>
                        </c:pt>
                      </c15:dlblFieldTableCache>
                    </c15:dlblFTEntry>
                  </c15:dlblFieldTable>
                  <c15:showDataLabelsRange val="0"/>
                </c:ext>
                <c:ext xmlns:c16="http://schemas.microsoft.com/office/drawing/2014/chart" uri="{C3380CC4-5D6E-409C-BE32-E72D297353CC}">
                  <c16:uniqueId val="{0000000D-CA60-4072-AD93-C66B0B4C4778}"/>
                </c:ext>
              </c:extLst>
            </c:dLbl>
            <c:dLbl>
              <c:idx val="14"/>
              <c:layout/>
              <c:tx>
                <c:strRef>
                  <c:f>'81-100_2019'!$D$23</c:f>
                  <c:strCache>
                    <c:ptCount val="1"/>
                    <c:pt idx="0">
                      <c:v>2090</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{F4F2F9A1-FBF7-4E01-A32B-B5D855AF389E}</c15:txfldGUID>
                      <c15:f>'81-100_2019'!$D$23</c15:f>
                      <c15:dlblFieldTableCache>
                        <c:ptCount val="1"/>
                        <c:pt idx="0">
                          <c:v>2090</c:v>
                        </c:pt>
                      </c15:dlblFieldTableCache>
                    </c15:dlblFTEntry>
                  </c15:dlblFieldTable>
                  <c15:showDataLabelsRange val="0"/>
                </c:ext>
                <c:ext xmlns:c16="http://schemas.microsoft.com/office/drawing/2014/chart" uri="{C3380CC4-5D6E-409C-BE32-E72D297353CC}">
                  <c16:uniqueId val="{0000000E-CA60-4072-AD93-C66B0B4C4778}"/>
                </c:ext>
              </c:extLst>
            </c:dLbl>
            <c:dLbl>
              <c:idx val="15"/>
              <c:layout/>
              <c:tx>
                <c:strRef>
                  <c:f>'81-100_2019'!$D$24</c:f>
                  <c:strCache>
                    <c:ptCount val="1"/>
                    <c:pt idx="0">
                      <c:v>2100</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{C935D2EF-31C8-41DB-A7E1-0744BF82ADCB}</c15:txfldGUID>
                      <c15:f>'81-100_2019'!$D$24</c15:f>
                      <c15:dlblFieldTableCache>
                        <c:ptCount val="1"/>
                        <c:pt idx="0">
                          <c:v>2100</c:v>
                        </c:pt>
                      </c15:dlblFieldTableCache>
                    </c15:dlblFTEntry>
                  </c15:dlblFieldTable>
                  <c15:showDataLabelsRange val="0"/>
                </c:ext>
                <c:ext xmlns:c16="http://schemas.microsoft.com/office/drawing/2014/chart" uri="{C3380CC4-5D6E-409C-BE32-E72D297353CC}">
                  <c16:uniqueId val="{0000000F-CA60-4072-AD93-C66B0B4C4778}"/>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'81-100_2019'!$B$9:$B$24</c:f>
              <c:numCache>
                <c:formatCode>0.0000</c:formatCode>
                <c:ptCount val="16"/>
                <c:pt idx="0">
                  <c:v>2.965113E-4</c:v>
                </c:pt>
                <c:pt idx="1">
                  <c:v>4.601259499999997E-4</c:v>
                </c:pt>
                <c:pt idx="2">
                  <c:v>7.4207730000000016E-4</c:v>
                </c:pt>
                <c:pt idx="3">
                  <c:v>1.2143546000000002E-3</c:v>
                </c:pt>
                <c:pt idx="4">
                  <c:v>1.5666775499999989E-3</c:v>
                </c:pt>
                <c:pt idx="5">
                  <c:v>2.1863954000000013E-3</c:v>
                </c:pt>
                <c:pt idx="6">
                  <c:v>3.2704585500000008E-3</c:v>
                </c:pt>
                <c:pt idx="7">
                  <c:v>4.17183185E-3</c:v>
                </c:pt>
                <c:pt idx="8">
                  <c:v>6.9691483999999972E-3</c:v>
                </c:pt>
                <c:pt idx="9">
                  <c:v>1.0125561099999996E-2</c:v>
                </c:pt>
                <c:pt idx="10">
                  <c:v>9.9365225999999973E-3</c:v>
                </c:pt>
                <c:pt idx="11">
                  <c:v>9.869992350000004E-3</c:v>
                </c:pt>
                <c:pt idx="12">
                  <c:v>8.9791719500000068E-3</c:v>
                </c:pt>
                <c:pt idx="13">
                  <c:v>6.6046262000000137E-3</c:v>
                </c:pt>
                <c:pt idx="14">
                  <c:v>7.6722803000000006E-3</c:v>
                </c:pt>
                <c:pt idx="15">
                  <c:v>9.3034096999999767E-3</c:v>
                </c:pt>
              </c:numCache>
            </c:numRef>
          </c:xVal>
          <c:yVal>
            <c:numRef>
              <c:f>'81-100_2019'!$C$9:$C$24</c:f>
              <c:numCache>
                <c:formatCode>0.00</c:formatCode>
                <c:ptCount val="16"/>
                <c:pt idx="0">
                  <c:v>1.1535997999999997E-2</c:v>
                </c:pt>
                <c:pt idx="1">
                  <c:v>1.4501110999999997E-2</c:v>
                </c:pt>
                <c:pt idx="2">
                  <c:v>2.0738516999999991E-2</c:v>
                </c:pt>
                <c:pt idx="3">
                  <c:v>2.9342657000000001E-2</c:v>
                </c:pt>
                <c:pt idx="4">
                  <c:v>4.5025608999999994E-2</c:v>
                </c:pt>
                <c:pt idx="5">
                  <c:v>6.0676207999999981E-2</c:v>
                </c:pt>
                <c:pt idx="6">
                  <c:v>8.8753517000000018E-2</c:v>
                </c:pt>
                <c:pt idx="7">
                  <c:v>0.126085379</c:v>
                </c:pt>
                <c:pt idx="8">
                  <c:v>0.17219015400000001</c:v>
                </c:pt>
                <c:pt idx="9">
                  <c:v>0.26546834699999994</c:v>
                </c:pt>
                <c:pt idx="10">
                  <c:v>0.37470137599999992</c:v>
                </c:pt>
                <c:pt idx="11">
                  <c:v>0.46419879899999988</c:v>
                </c:pt>
                <c:pt idx="12">
                  <c:v>0.57210122299999999</c:v>
                </c:pt>
                <c:pt idx="13">
                  <c:v>0.64378223800000001</c:v>
                </c:pt>
                <c:pt idx="14">
                  <c:v>0.70419374700000026</c:v>
                </c:pt>
                <c:pt idx="15">
                  <c:v>0.79722784400000002</c:v>
                </c:pt>
              </c:numCache>
            </c:numRef>
          </c:yVal>
          <c:smooth val="1"/>
          <c:extLst>
            <c:ext xmlns:c16="http://schemas.microsoft.com/office/drawing/2014/chart" uri="{C3380CC4-5D6E-409C-BE32-E72D297353CC}">
              <c16:uniqueId val="{00000010-CA60-4072-AD93-C66B0B4C4778}"/>
            </c:ext>
          </c:extLst>
        </c:ser>
        <c:dLbls>
          <c:showLegendKey val="0"/>
          <c:showVal val="0"/>
          <c:showCatName val="0"/>
          <c:showSerName val="0"/>
          <c:showPercent val="0"/>
          <c:showBubbleSize val="0"/>
        </c:dLbls>
        <c:axId val="2117735096"/>
        <c:axId val="-2113833176"/>
      </c:scatterChart>
      <c:valAx>
        <c:axId val="2117735096"/>
        <c:scaling>
          <c:orientation val="minMax"/>
        </c:scaling>
        <c:delete val="0"/>
        <c:axPos val="b"/>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200" b="1" i="0" baseline="0">
                    <a:effectLst/>
                  </a:rPr>
                  <a:t>Absolute change: increase in worldwide population per year (billions)</a:t>
                </a:r>
                <a:endParaRPr lang="zh-CN" altLang="zh-CN" sz="1200">
                  <a:effectLst/>
                </a:endParaRPr>
              </a:p>
            </c:rich>
          </c:tx>
          <c:layout>
            <c:manualLayout>
              <c:xMode val="edge"/>
              <c:yMode val="edge"/>
              <c:x val="0.36878744788519607"/>
              <c:y val="0.92162317293277896"/>
            </c:manualLayout>
          </c:layout>
          <c:overlay val="0"/>
        </c:title>
        <c:numFmt formatCode="0.000_ "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3833176"/>
        <c:crosses val="autoZero"/>
        <c:crossBetween val="midCat"/>
      </c:valAx>
      <c:valAx>
        <c:axId val="-2113833176"/>
        <c:scaling>
          <c:orientation val="minMax"/>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altLang="zh-CN" sz="1200" b="1" i="0" baseline="0">
                    <a:effectLst/>
                  </a:rPr>
                  <a:t>Total people aged 81-100 in the world, estimated and projected (billions)</a:t>
                </a:r>
                <a:endParaRPr lang="zh-CN" altLang="zh-CN" sz="1200">
                  <a:effectLst/>
                </a:endParaRPr>
              </a:p>
            </c:rich>
          </c:tx>
          <c:layout>
            <c:manualLayout>
              <c:xMode val="edge"/>
              <c:yMode val="edge"/>
              <c:x val="2.9639670294842372E-3"/>
              <c:y val="0.21440242823344891"/>
            </c:manualLayout>
          </c:layout>
          <c:overlay val="0"/>
        </c:title>
        <c:numFmt formatCode="0.0_ "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7735096"/>
        <c:crossesAt val="0"/>
        <c:crossBetween val="midCat"/>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7.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4</xdr:col>
      <xdr:colOff>783045</xdr:colOff>
      <xdr:row>8</xdr:row>
      <xdr:rowOff>88900</xdr:rowOff>
    </xdr:from>
    <xdr:to>
      <xdr:col>14</xdr:col>
      <xdr:colOff>347187</xdr:colOff>
      <xdr:row>47</xdr:row>
      <xdr:rowOff>165099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5</xdr:col>
      <xdr:colOff>489856</xdr:colOff>
      <xdr:row>17</xdr:row>
      <xdr:rowOff>43542</xdr:rowOff>
    </xdr:from>
    <xdr:ext cx="5007429" cy="3886200"/>
    <xdr:sp macro="" textlink="">
      <xdr:nvSpPr>
        <xdr:cNvPr id="3" name="TextBox 2">
          <a:extLst>
            <a:ext uri="{FF2B5EF4-FFF2-40B4-BE49-F238E27FC236}">
              <a16:creationId xmlns:a16="http://schemas.microsoft.com/office/drawing/2014/main" id="{1143D398-0551-1D47-ACB4-03C2FC61D3D9}"/>
            </a:ext>
          </a:extLst>
        </xdr:cNvPr>
        <xdr:cNvSpPr txBox="1"/>
      </xdr:nvSpPr>
      <xdr:spPr>
        <a:xfrm>
          <a:off x="7815942" y="3374571"/>
          <a:ext cx="5007429" cy="3886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Around the first year of the current era there were estimated to be some 231 million people living on the earth. That number appeared to hardly rise at all over the course of the next millenium by when it was 268 million. However, for a relatively new species this was good progress, but then came rapid expansion followed by acceleration.</a:t>
          </a:r>
        </a:p>
        <a:p>
          <a:endParaRPr lang="en-US" sz="1000"/>
        </a:p>
        <a:p>
          <a:r>
            <a:rPr lang="en-US" sz="1000"/>
            <a:t>Population numbers doubled by the year 1600, and soon after exceeded a billion people alive worldwide by 1820. From then onwards there was acceleration, slow at first, but gathering speed with each decade.</a:t>
          </a:r>
        </a:p>
        <a:p>
          <a:endParaRPr lang="en-US" sz="1000"/>
        </a:p>
        <a:p>
          <a:r>
            <a:rPr lang="en-US" sz="1000"/>
            <a:t>By 1900 an extra 14 million people were being added each year to the total in terms of how many more births there were than deaths. By 1930, total population reached 2 billion, by 1960 it was 3 billion.</a:t>
          </a:r>
        </a:p>
        <a:p>
          <a:endParaRPr lang="en-US" sz="1000"/>
        </a:p>
        <a:p>
          <a:r>
            <a:rPr lang="en-US" sz="1000"/>
            <a:t>The rate of change in the rate of change began to decline in the late 1960s. The length of the line from 1960 to 1970 below is shorter than that between 1950 and 1960; but still there were 4.5 billion alive by 1980, 5.3 billion by 1990, 6.2 billion by 2000, almost 7 billion by 2010.</a:t>
          </a:r>
        </a:p>
        <a:p>
          <a:endParaRPr lang="en-US" sz="1000"/>
        </a:p>
        <a:p>
          <a:r>
            <a:rPr lang="en-US" sz="1000"/>
            <a:t>The 2017 UN population estimates suggest that there will be almost 8 billion people alive in 2020,</a:t>
          </a:r>
          <a:r>
            <a:rPr lang="en-US" sz="1000" baseline="0"/>
            <a:t> </a:t>
          </a:r>
          <a:r>
            <a:rPr lang="en-US" sz="1000"/>
            <a:t>well over 9 billion by 2040, over 10 billion by 2060 and over 11 billion by 2090. These could easily be over-estimates and the slowdown that has already begun could well be more abrupt than current projections foretell,</a:t>
          </a:r>
          <a:r>
            <a:rPr lang="en-US" sz="1000" baseline="0"/>
            <a:t> which is proved by the UN 2019 report, in which </a:t>
          </a:r>
          <a:r>
            <a:rPr lang="en-US" sz="1100" baseline="0">
              <a:solidFill>
                <a:schemeClr val="tx1"/>
              </a:solidFill>
              <a:effectLst/>
              <a:latin typeface="+mn-lt"/>
              <a:ea typeface="+mn-ea"/>
              <a:cs typeface="+mn-cs"/>
            </a:rPr>
            <a:t>the 2020 projection</a:t>
          </a:r>
          <a:r>
            <a:rPr lang="en-US" altLang="zh-CN" sz="1100" baseline="0">
              <a:solidFill>
                <a:schemeClr val="tx1"/>
              </a:solidFill>
              <a:effectLst/>
              <a:latin typeface="+mn-lt"/>
              <a:ea typeface="+mn-ea"/>
              <a:cs typeface="+mn-cs"/>
            </a:rPr>
            <a:t> lowered to 7.79 billion and the 2090 one lowered to 10.81 billion.</a:t>
          </a:r>
          <a:endParaRPr lang="en-US" sz="1000"/>
        </a:p>
      </xdr:txBody>
    </xdr:sp>
    <xdr:clientData/>
  </xdr:oneCellAnchor>
</xdr:wsDr>
</file>

<file path=xl/drawings/drawing10.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11.xml><?xml version="1.0" encoding="utf-8"?>
<xdr:wsDr xmlns:xdr="http://schemas.openxmlformats.org/drawingml/2006/spreadsheetDrawing" xmlns:a="http://schemas.openxmlformats.org/drawingml/2006/main">
  <xdr:twoCellAnchor>
    <xdr:from>
      <xdr:col>4</xdr:col>
      <xdr:colOff>783045</xdr:colOff>
      <xdr:row>8</xdr:row>
      <xdr:rowOff>88900</xdr:rowOff>
    </xdr:from>
    <xdr:to>
      <xdr:col>14</xdr:col>
      <xdr:colOff>347187</xdr:colOff>
      <xdr:row>47</xdr:row>
      <xdr:rowOff>165099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10</xdr:col>
      <xdr:colOff>262344</xdr:colOff>
      <xdr:row>29</xdr:row>
      <xdr:rowOff>37013</xdr:rowOff>
    </xdr:from>
    <xdr:ext cx="1599113" cy="844729"/>
    <xdr:sp macro="" textlink="">
      <xdr:nvSpPr>
        <xdr:cNvPr id="3" name="TextBox 2">
          <a:extLst>
            <a:ext uri="{FF2B5EF4-FFF2-40B4-BE49-F238E27FC236}">
              <a16:creationId xmlns:a16="http://schemas.microsoft.com/office/drawing/2014/main" id="{1143D398-0551-1D47-ACB4-03C2FC61D3D9}"/>
            </a:ext>
          </a:extLst>
        </xdr:cNvPr>
        <xdr:cNvSpPr txBox="1"/>
      </xdr:nvSpPr>
      <xdr:spPr>
        <a:xfrm>
          <a:off x="11888287" y="5719356"/>
          <a:ext cx="1599113" cy="8447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zh-CN" sz="1000"/>
            <a:t>As a result of the baby boom after the war, those aged 61-80 grew at an accelerating rate until the 2020s.</a:t>
          </a:r>
        </a:p>
      </xdr:txBody>
    </xdr:sp>
    <xdr:clientData/>
  </xdr:oneCellAnchor>
  <xdr:oneCellAnchor>
    <xdr:from>
      <xdr:col>9</xdr:col>
      <xdr:colOff>436518</xdr:colOff>
      <xdr:row>23</xdr:row>
      <xdr:rowOff>178527</xdr:rowOff>
    </xdr:from>
    <xdr:ext cx="1827712" cy="518158"/>
    <xdr:sp macro="" textlink="">
      <xdr:nvSpPr>
        <xdr:cNvPr id="4" name="TextBox 2">
          <a:extLst>
            <a:ext uri="{FF2B5EF4-FFF2-40B4-BE49-F238E27FC236}">
              <a16:creationId xmlns:a16="http://schemas.microsoft.com/office/drawing/2014/main" id="{1143D398-0551-1D47-ACB4-03C2FC61D3D9}"/>
            </a:ext>
          </a:extLst>
        </xdr:cNvPr>
        <xdr:cNvSpPr txBox="1"/>
      </xdr:nvSpPr>
      <xdr:spPr>
        <a:xfrm>
          <a:off x="11195958" y="4560027"/>
          <a:ext cx="1827712" cy="5181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Since 2020s, the growth</a:t>
          </a:r>
          <a:r>
            <a:rPr lang="en-US" sz="1000" baseline="0"/>
            <a:t> has decelerated.</a:t>
          </a:r>
          <a:endParaRPr lang="en-US" sz="1000"/>
        </a:p>
      </xdr:txBody>
    </xdr:sp>
    <xdr:clientData/>
  </xdr:oneCellAnchor>
  <xdr:oneCellAnchor>
    <xdr:from>
      <xdr:col>9</xdr:col>
      <xdr:colOff>632457</xdr:colOff>
      <xdr:row>14</xdr:row>
      <xdr:rowOff>15241</xdr:rowOff>
    </xdr:from>
    <xdr:ext cx="2905399" cy="997129"/>
    <xdr:sp macro="" textlink="">
      <xdr:nvSpPr>
        <xdr:cNvPr id="5" name="TextBox 2">
          <a:extLst>
            <a:ext uri="{FF2B5EF4-FFF2-40B4-BE49-F238E27FC236}">
              <a16:creationId xmlns:a16="http://schemas.microsoft.com/office/drawing/2014/main" id="{1143D398-0551-1D47-ACB4-03C2FC61D3D9}"/>
            </a:ext>
          </a:extLst>
        </xdr:cNvPr>
        <xdr:cNvSpPr txBox="1"/>
      </xdr:nvSpPr>
      <xdr:spPr>
        <a:xfrm>
          <a:off x="11398428" y="2758441"/>
          <a:ext cx="2905399" cy="9971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Intererstingly, it is projected</a:t>
          </a:r>
          <a:r>
            <a:rPr lang="en-US" sz="1000" baseline="0"/>
            <a:t> that 2080s would see a small acceleration in the growth of those aged 61-80, as the deceleration in the babies born worldwide is projected to be stopped in the 2010s and 2020s, but then regain the momentum in 2030s</a:t>
          </a:r>
          <a:endParaRPr lang="en-US" sz="1000"/>
        </a:p>
      </xdr:txBody>
    </xdr:sp>
    <xdr:clientData/>
  </xdr:oneCellAnchor>
  <xdr:oneCellAnchor>
    <xdr:from>
      <xdr:col>5</xdr:col>
      <xdr:colOff>850171</xdr:colOff>
      <xdr:row>17</xdr:row>
      <xdr:rowOff>65314</xdr:rowOff>
    </xdr:from>
    <xdr:ext cx="2176057" cy="2416627"/>
    <xdr:sp macro="" textlink="">
      <xdr:nvSpPr>
        <xdr:cNvPr id="6" name="TextBox 2">
          <a:extLst>
            <a:ext uri="{FF2B5EF4-FFF2-40B4-BE49-F238E27FC236}">
              <a16:creationId xmlns:a16="http://schemas.microsoft.com/office/drawing/2014/main" id="{1143D398-0551-1D47-ACB4-03C2FC61D3D9}"/>
            </a:ext>
          </a:extLst>
        </xdr:cNvPr>
        <xdr:cNvSpPr txBox="1"/>
      </xdr:nvSpPr>
      <xdr:spPr>
        <a:xfrm>
          <a:off x="8176257" y="3396343"/>
          <a:ext cx="2176057" cy="24166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baseline="0"/>
            <a:t>Those aged 61-80 are still projected to increase until 2100, but at a decelerating rate. It is now projected that in 2100, the numbers of those aged 0-20, 21-40, 41-60, and 61-80 are more or less the same, which means that roughly on average all working age adults will need to take care of, physically and/or financially, one dependent person (either young or old). Changes in retirement age and education leaving age could modify this slightly.</a:t>
          </a:r>
        </a:p>
      </xdr:txBody>
    </xdr:sp>
    <xdr:clientData/>
  </xdr:oneCellAnchor>
</xdr:wsDr>
</file>

<file path=xl/drawings/drawing12.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13.xml><?xml version="1.0" encoding="utf-8"?>
<xdr:wsDr xmlns:xdr="http://schemas.openxmlformats.org/drawingml/2006/spreadsheetDrawing" xmlns:a="http://schemas.openxmlformats.org/drawingml/2006/main">
  <xdr:twoCellAnchor>
    <xdr:from>
      <xdr:col>4</xdr:col>
      <xdr:colOff>783045</xdr:colOff>
      <xdr:row>8</xdr:row>
      <xdr:rowOff>88900</xdr:rowOff>
    </xdr:from>
    <xdr:to>
      <xdr:col>14</xdr:col>
      <xdr:colOff>347187</xdr:colOff>
      <xdr:row>47</xdr:row>
      <xdr:rowOff>165099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10</xdr:col>
      <xdr:colOff>197029</xdr:colOff>
      <xdr:row>31</xdr:row>
      <xdr:rowOff>145870</xdr:rowOff>
    </xdr:from>
    <xdr:ext cx="1599113" cy="997130"/>
    <xdr:sp macro="" textlink="">
      <xdr:nvSpPr>
        <xdr:cNvPr id="3" name="TextBox 2">
          <a:extLst>
            <a:ext uri="{FF2B5EF4-FFF2-40B4-BE49-F238E27FC236}">
              <a16:creationId xmlns:a16="http://schemas.microsoft.com/office/drawing/2014/main" id="{1143D398-0551-1D47-ACB4-03C2FC61D3D9}"/>
            </a:ext>
          </a:extLst>
        </xdr:cNvPr>
        <xdr:cNvSpPr txBox="1"/>
      </xdr:nvSpPr>
      <xdr:spPr>
        <a:xfrm>
          <a:off x="11822972" y="6220099"/>
          <a:ext cx="1599113" cy="9971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zh-CN" sz="1000"/>
            <a:t>As a result of the baby boom after WWII, those aged 81-100 are expected to grow at an accelerating rate until the 2040s.</a:t>
          </a:r>
        </a:p>
      </xdr:txBody>
    </xdr:sp>
    <xdr:clientData/>
  </xdr:oneCellAnchor>
  <xdr:oneCellAnchor>
    <xdr:from>
      <xdr:col>10</xdr:col>
      <xdr:colOff>197032</xdr:colOff>
      <xdr:row>26</xdr:row>
      <xdr:rowOff>167642</xdr:rowOff>
    </xdr:from>
    <xdr:ext cx="1827712" cy="685798"/>
    <xdr:sp macro="" textlink="">
      <xdr:nvSpPr>
        <xdr:cNvPr id="4" name="TextBox 2">
          <a:extLst>
            <a:ext uri="{FF2B5EF4-FFF2-40B4-BE49-F238E27FC236}">
              <a16:creationId xmlns:a16="http://schemas.microsoft.com/office/drawing/2014/main" id="{1143D398-0551-1D47-ACB4-03C2FC61D3D9}"/>
            </a:ext>
          </a:extLst>
        </xdr:cNvPr>
        <xdr:cNvSpPr txBox="1"/>
      </xdr:nvSpPr>
      <xdr:spPr>
        <a:xfrm>
          <a:off x="11817532" y="5120642"/>
          <a:ext cx="1827712" cy="6857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Then</a:t>
          </a:r>
          <a:r>
            <a:rPr lang="en-US" sz="1000" baseline="0"/>
            <a:t> since 2050s, the growth of this population is expected to slow down</a:t>
          </a:r>
          <a:endParaRPr lang="en-US" sz="1000"/>
        </a:p>
      </xdr:txBody>
    </xdr:sp>
    <xdr:clientData/>
  </xdr:oneCellAnchor>
  <xdr:oneCellAnchor>
    <xdr:from>
      <xdr:col>8</xdr:col>
      <xdr:colOff>618306</xdr:colOff>
      <xdr:row>12</xdr:row>
      <xdr:rowOff>167640</xdr:rowOff>
    </xdr:from>
    <xdr:ext cx="2176057" cy="816429"/>
    <xdr:sp macro="" textlink="">
      <xdr:nvSpPr>
        <xdr:cNvPr id="6" name="TextBox 2">
          <a:extLst>
            <a:ext uri="{FF2B5EF4-FFF2-40B4-BE49-F238E27FC236}">
              <a16:creationId xmlns:a16="http://schemas.microsoft.com/office/drawing/2014/main" id="{1143D398-0551-1D47-ACB4-03C2FC61D3D9}"/>
            </a:ext>
          </a:extLst>
        </xdr:cNvPr>
        <xdr:cNvSpPr txBox="1"/>
      </xdr:nvSpPr>
      <xdr:spPr>
        <a:xfrm>
          <a:off x="10516686" y="2453640"/>
          <a:ext cx="2176057" cy="8164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baseline="0"/>
            <a:t>However, unlike other age groups, the growth of this one is expected to accelerate again after 2080.</a:t>
          </a:r>
          <a:endParaRPr lang="en-US" sz="1000"/>
        </a:p>
      </xdr:txBody>
    </xdr:sp>
    <xdr:clientData/>
  </xdr:oneCellAnchor>
</xdr:wsDr>
</file>

<file path=xl/drawings/drawing14.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2.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3.xml><?xml version="1.0" encoding="utf-8"?>
<xdr:wsDr xmlns:xdr="http://schemas.openxmlformats.org/drawingml/2006/spreadsheetDrawing" xmlns:a="http://schemas.openxmlformats.org/drawingml/2006/main">
  <xdr:twoCellAnchor>
    <xdr:from>
      <xdr:col>4</xdr:col>
      <xdr:colOff>783045</xdr:colOff>
      <xdr:row>8</xdr:row>
      <xdr:rowOff>88900</xdr:rowOff>
    </xdr:from>
    <xdr:to>
      <xdr:col>14</xdr:col>
      <xdr:colOff>347187</xdr:colOff>
      <xdr:row>47</xdr:row>
      <xdr:rowOff>165099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5</xdr:col>
      <xdr:colOff>762000</xdr:colOff>
      <xdr:row>20</xdr:row>
      <xdr:rowOff>65316</xdr:rowOff>
    </xdr:from>
    <xdr:ext cx="4452258" cy="2275113"/>
    <xdr:sp macro="" textlink="">
      <xdr:nvSpPr>
        <xdr:cNvPr id="6" name="TextBox 2">
          <a:extLst>
            <a:ext uri="{FF2B5EF4-FFF2-40B4-BE49-F238E27FC236}">
              <a16:creationId xmlns:a16="http://schemas.microsoft.com/office/drawing/2014/main" id="{1143D398-0551-1D47-ACB4-03C2FC61D3D9}"/>
            </a:ext>
          </a:extLst>
        </xdr:cNvPr>
        <xdr:cNvSpPr txBox="1"/>
      </xdr:nvSpPr>
      <xdr:spPr>
        <a:xfrm>
          <a:off x="8088086" y="3984173"/>
          <a:ext cx="4452258" cy="22751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Patterns here are</a:t>
          </a:r>
          <a:r>
            <a:rPr lang="en-US" sz="1000" baseline="0"/>
            <a:t> the same with those in Total2017 before 2010. But the projections here are overall lower than those in Total2017, which contains the projections derived from the UN report in 2017. For example, in 2017, UN projected the population will reach 9.77 billion, but in 2019 this number is lowered to 9.74. Similarly, in 2017, UN projected the population will be over 11 billion in 2090, but now in 2019, 11 billion would not be reached even until 2100.</a:t>
          </a:r>
        </a:p>
        <a:p>
          <a:endParaRPr lang="en-US" sz="1000" baseline="0"/>
        </a:p>
        <a:p>
          <a:r>
            <a:rPr lang="en-US" sz="1000" baseline="0"/>
            <a:t>The sudden additional fall in babies being born around the world between 2017 and 2019, almost everywhere, is what is driving the revisions of the future projections. </a:t>
          </a:r>
          <a:r>
            <a:rPr lang="en-US" altLang="zh-CN" sz="1000">
              <a:solidFill>
                <a:schemeClr val="tx1"/>
              </a:solidFill>
              <a:effectLst/>
              <a:latin typeface="+mn-lt"/>
              <a:ea typeface="+mn-ea"/>
              <a:cs typeface="+mn-cs"/>
            </a:rPr>
            <a:t>But that decline in births could have been projected by the UN if they had simply looked at the changing age profile of young women in each country,</a:t>
          </a:r>
          <a:r>
            <a:rPr lang="en-US" altLang="zh-CN" sz="1000" baseline="0">
              <a:solidFill>
                <a:schemeClr val="tx1"/>
              </a:solidFill>
              <a:effectLst/>
              <a:latin typeface="+mn-lt"/>
              <a:ea typeface="+mn-ea"/>
              <a:cs typeface="+mn-cs"/>
            </a:rPr>
            <a:t> which are </a:t>
          </a:r>
          <a:r>
            <a:rPr lang="en-US" altLang="zh-CN" sz="1000">
              <a:solidFill>
                <a:schemeClr val="tx1"/>
              </a:solidFill>
              <a:effectLst/>
              <a:latin typeface="+mn-lt"/>
              <a:ea typeface="+mn-ea"/>
              <a:cs typeface="+mn-cs"/>
            </a:rPr>
            <a:t>fewer now due to fewer births 20, 25 or 30 years ago.</a:t>
          </a:r>
        </a:p>
        <a:p>
          <a:endParaRPr lang="en-US" sz="1000">
            <a:solidFill>
              <a:schemeClr val="tx1"/>
            </a:solidFill>
            <a:effectLst/>
            <a:latin typeface="+mn-lt"/>
            <a:ea typeface="+mn-ea"/>
            <a:cs typeface="+mn-cs"/>
          </a:endParaRPr>
        </a:p>
        <a:p>
          <a:endParaRPr lang="en-US" sz="1000"/>
        </a:p>
      </xdr:txBody>
    </xdr:sp>
    <xdr:clientData/>
  </xdr:oneCellAnchor>
</xdr:wsDr>
</file>

<file path=xl/drawings/drawing4.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5.xml><?xml version="1.0" encoding="utf-8"?>
<xdr:wsDr xmlns:xdr="http://schemas.openxmlformats.org/drawingml/2006/spreadsheetDrawing" xmlns:a="http://schemas.openxmlformats.org/drawingml/2006/main">
  <xdr:twoCellAnchor>
    <xdr:from>
      <xdr:col>4</xdr:col>
      <xdr:colOff>783045</xdr:colOff>
      <xdr:row>8</xdr:row>
      <xdr:rowOff>88900</xdr:rowOff>
    </xdr:from>
    <xdr:to>
      <xdr:col>14</xdr:col>
      <xdr:colOff>347187</xdr:colOff>
      <xdr:row>47</xdr:row>
      <xdr:rowOff>165099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10</xdr:col>
      <xdr:colOff>588916</xdr:colOff>
      <xdr:row>29</xdr:row>
      <xdr:rowOff>83822</xdr:rowOff>
    </xdr:from>
    <xdr:ext cx="1599113" cy="1059178"/>
    <xdr:sp macro="" textlink="">
      <xdr:nvSpPr>
        <xdr:cNvPr id="3" name="TextBox 2">
          <a:extLst>
            <a:ext uri="{FF2B5EF4-FFF2-40B4-BE49-F238E27FC236}">
              <a16:creationId xmlns:a16="http://schemas.microsoft.com/office/drawing/2014/main" id="{1143D398-0551-1D47-ACB4-03C2FC61D3D9}"/>
            </a:ext>
          </a:extLst>
        </xdr:cNvPr>
        <xdr:cNvSpPr txBox="1"/>
      </xdr:nvSpPr>
      <xdr:spPr>
        <a:xfrm>
          <a:off x="12209416" y="5608322"/>
          <a:ext cx="1599113" cy="105917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The</a:t>
          </a:r>
          <a:r>
            <a:rPr lang="en-US" sz="1000" baseline="0"/>
            <a:t> babyboom after the war had contributed to a large increase in the population aged 0-20 in the 1950s.</a:t>
          </a:r>
          <a:endParaRPr lang="en-US" sz="1000"/>
        </a:p>
      </xdr:txBody>
    </xdr:sp>
    <xdr:clientData/>
  </xdr:oneCellAnchor>
  <xdr:oneCellAnchor>
    <xdr:from>
      <xdr:col>7</xdr:col>
      <xdr:colOff>697773</xdr:colOff>
      <xdr:row>20</xdr:row>
      <xdr:rowOff>167642</xdr:rowOff>
    </xdr:from>
    <xdr:ext cx="1827712" cy="812072"/>
    <xdr:sp macro="" textlink="">
      <xdr:nvSpPr>
        <xdr:cNvPr id="4" name="TextBox 2">
          <a:extLst>
            <a:ext uri="{FF2B5EF4-FFF2-40B4-BE49-F238E27FC236}">
              <a16:creationId xmlns:a16="http://schemas.microsoft.com/office/drawing/2014/main" id="{1143D398-0551-1D47-ACB4-03C2FC61D3D9}"/>
            </a:ext>
          </a:extLst>
        </xdr:cNvPr>
        <xdr:cNvSpPr txBox="1"/>
      </xdr:nvSpPr>
      <xdr:spPr>
        <a:xfrm>
          <a:off x="9743802" y="4086499"/>
          <a:ext cx="1827712" cy="8120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Since</a:t>
          </a:r>
          <a:r>
            <a:rPr lang="en-US" sz="1000" baseline="0"/>
            <a:t> 1970s, the growth in young people has decelerated. Each decade, less young people were added to the total population</a:t>
          </a:r>
          <a:endParaRPr lang="en-US" sz="1000"/>
        </a:p>
      </xdr:txBody>
    </xdr:sp>
    <xdr:clientData/>
  </xdr:oneCellAnchor>
  <xdr:oneCellAnchor>
    <xdr:from>
      <xdr:col>7</xdr:col>
      <xdr:colOff>633546</xdr:colOff>
      <xdr:row>10</xdr:row>
      <xdr:rowOff>164375</xdr:rowOff>
    </xdr:from>
    <xdr:ext cx="3077393" cy="997129"/>
    <xdr:sp macro="" textlink="">
      <xdr:nvSpPr>
        <xdr:cNvPr id="5" name="TextBox 2">
          <a:extLst>
            <a:ext uri="{FF2B5EF4-FFF2-40B4-BE49-F238E27FC236}">
              <a16:creationId xmlns:a16="http://schemas.microsoft.com/office/drawing/2014/main" id="{1143D398-0551-1D47-ACB4-03C2FC61D3D9}"/>
            </a:ext>
          </a:extLst>
        </xdr:cNvPr>
        <xdr:cNvSpPr txBox="1"/>
      </xdr:nvSpPr>
      <xdr:spPr>
        <a:xfrm>
          <a:off x="9670866" y="2069375"/>
          <a:ext cx="3077393" cy="9971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It</a:t>
          </a:r>
          <a:r>
            <a:rPr lang="en-US" sz="1000" baseline="0"/>
            <a:t> is projected that since the 2060, the total number of those aged 0-20 in the world would decline, and this decline would not only accelerate, but the rate in the acceleration would also increase</a:t>
          </a:r>
          <a:endParaRPr lang="en-US" sz="1000"/>
        </a:p>
      </xdr:txBody>
    </xdr:sp>
    <xdr:clientData/>
  </xdr:oneCellAnchor>
</xdr:wsDr>
</file>

<file path=xl/drawings/drawing6.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7.xml><?xml version="1.0" encoding="utf-8"?>
<xdr:wsDr xmlns:xdr="http://schemas.openxmlformats.org/drawingml/2006/spreadsheetDrawing" xmlns:a="http://schemas.openxmlformats.org/drawingml/2006/main">
  <xdr:twoCellAnchor>
    <xdr:from>
      <xdr:col>4</xdr:col>
      <xdr:colOff>783045</xdr:colOff>
      <xdr:row>8</xdr:row>
      <xdr:rowOff>88900</xdr:rowOff>
    </xdr:from>
    <xdr:to>
      <xdr:col>14</xdr:col>
      <xdr:colOff>347187</xdr:colOff>
      <xdr:row>47</xdr:row>
      <xdr:rowOff>165099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9</xdr:col>
      <xdr:colOff>458287</xdr:colOff>
      <xdr:row>28</xdr:row>
      <xdr:rowOff>43546</xdr:rowOff>
    </xdr:from>
    <xdr:ext cx="1599113" cy="916574"/>
    <xdr:sp macro="" textlink="">
      <xdr:nvSpPr>
        <xdr:cNvPr id="3" name="TextBox 2">
          <a:extLst>
            <a:ext uri="{FF2B5EF4-FFF2-40B4-BE49-F238E27FC236}">
              <a16:creationId xmlns:a16="http://schemas.microsoft.com/office/drawing/2014/main" id="{1143D398-0551-1D47-ACB4-03C2FC61D3D9}"/>
            </a:ext>
          </a:extLst>
        </xdr:cNvPr>
        <xdr:cNvSpPr txBox="1"/>
      </xdr:nvSpPr>
      <xdr:spPr>
        <a:xfrm>
          <a:off x="11217727" y="5377546"/>
          <a:ext cx="1599113" cy="9165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zh-CN" sz="1000"/>
            <a:t>As a result of the baby boom after WWII, the number of those aged 21-40 grew at an accelerating rate until the 1990s.</a:t>
          </a:r>
        </a:p>
      </xdr:txBody>
    </xdr:sp>
    <xdr:clientData/>
  </xdr:oneCellAnchor>
  <xdr:oneCellAnchor>
    <xdr:from>
      <xdr:col>9</xdr:col>
      <xdr:colOff>490946</xdr:colOff>
      <xdr:row>21</xdr:row>
      <xdr:rowOff>156756</xdr:rowOff>
    </xdr:from>
    <xdr:ext cx="1827712" cy="812072"/>
    <xdr:sp macro="" textlink="">
      <xdr:nvSpPr>
        <xdr:cNvPr id="4" name="TextBox 2">
          <a:extLst>
            <a:ext uri="{FF2B5EF4-FFF2-40B4-BE49-F238E27FC236}">
              <a16:creationId xmlns:a16="http://schemas.microsoft.com/office/drawing/2014/main" id="{1143D398-0551-1D47-ACB4-03C2FC61D3D9}"/>
            </a:ext>
          </a:extLst>
        </xdr:cNvPr>
        <xdr:cNvSpPr txBox="1"/>
      </xdr:nvSpPr>
      <xdr:spPr>
        <a:xfrm>
          <a:off x="11256917" y="4271556"/>
          <a:ext cx="1827712" cy="8120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Since 1990s, the growth</a:t>
          </a:r>
          <a:r>
            <a:rPr lang="en-US" sz="1000" baseline="0"/>
            <a:t> has decelerated.</a:t>
          </a:r>
          <a:endParaRPr lang="en-US" sz="1000"/>
        </a:p>
      </xdr:txBody>
    </xdr:sp>
    <xdr:clientData/>
  </xdr:oneCellAnchor>
  <xdr:oneCellAnchor>
    <xdr:from>
      <xdr:col>9</xdr:col>
      <xdr:colOff>512715</xdr:colOff>
      <xdr:row>11</xdr:row>
      <xdr:rowOff>37013</xdr:rowOff>
    </xdr:from>
    <xdr:ext cx="2905399" cy="997129"/>
    <xdr:sp macro="" textlink="">
      <xdr:nvSpPr>
        <xdr:cNvPr id="5" name="TextBox 2">
          <a:extLst>
            <a:ext uri="{FF2B5EF4-FFF2-40B4-BE49-F238E27FC236}">
              <a16:creationId xmlns:a16="http://schemas.microsoft.com/office/drawing/2014/main" id="{1143D398-0551-1D47-ACB4-03C2FC61D3D9}"/>
            </a:ext>
          </a:extLst>
        </xdr:cNvPr>
        <xdr:cNvSpPr txBox="1"/>
      </xdr:nvSpPr>
      <xdr:spPr>
        <a:xfrm>
          <a:off x="11278686" y="2192384"/>
          <a:ext cx="2905399" cy="9971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Intererstingly, it is projected</a:t>
          </a:r>
          <a:r>
            <a:rPr lang="en-US" sz="1000" baseline="0"/>
            <a:t> that 2040s would see a small acceleration in the growth of those aged 21-40, as the deceleration in the babies born worldwide is projected to be stopped in the 2010s and 2020s, but then regain the momentum in 2030s</a:t>
          </a:r>
          <a:endParaRPr lang="en-US" sz="1000"/>
        </a:p>
      </xdr:txBody>
    </xdr:sp>
    <xdr:clientData/>
  </xdr:oneCellAnchor>
  <xdr:oneCellAnchor>
    <xdr:from>
      <xdr:col>6</xdr:col>
      <xdr:colOff>1086</xdr:colOff>
      <xdr:row>15</xdr:row>
      <xdr:rowOff>189413</xdr:rowOff>
    </xdr:from>
    <xdr:ext cx="1185457" cy="997129"/>
    <xdr:sp macro="" textlink="">
      <xdr:nvSpPr>
        <xdr:cNvPr id="6" name="TextBox 2">
          <a:extLst>
            <a:ext uri="{FF2B5EF4-FFF2-40B4-BE49-F238E27FC236}">
              <a16:creationId xmlns:a16="http://schemas.microsoft.com/office/drawing/2014/main" id="{1143D398-0551-1D47-ACB4-03C2FC61D3D9}"/>
            </a:ext>
          </a:extLst>
        </xdr:cNvPr>
        <xdr:cNvSpPr txBox="1"/>
      </xdr:nvSpPr>
      <xdr:spPr>
        <a:xfrm>
          <a:off x="8187143" y="3128556"/>
          <a:ext cx="1185457" cy="9971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It is projected that after 2080, the number of those aged 21-40 would decline worldwide.</a:t>
          </a:r>
        </a:p>
      </xdr:txBody>
    </xdr:sp>
    <xdr:clientData/>
  </xdr:oneCellAnchor>
</xdr:wsDr>
</file>

<file path=xl/drawings/drawing8.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9.xml><?xml version="1.0" encoding="utf-8"?>
<xdr:wsDr xmlns:xdr="http://schemas.openxmlformats.org/drawingml/2006/spreadsheetDrawing" xmlns:a="http://schemas.openxmlformats.org/drawingml/2006/main">
  <xdr:twoCellAnchor>
    <xdr:from>
      <xdr:col>4</xdr:col>
      <xdr:colOff>783045</xdr:colOff>
      <xdr:row>8</xdr:row>
      <xdr:rowOff>88900</xdr:rowOff>
    </xdr:from>
    <xdr:to>
      <xdr:col>14</xdr:col>
      <xdr:colOff>347187</xdr:colOff>
      <xdr:row>47</xdr:row>
      <xdr:rowOff>165099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10</xdr:col>
      <xdr:colOff>730429</xdr:colOff>
      <xdr:row>28</xdr:row>
      <xdr:rowOff>69670</xdr:rowOff>
    </xdr:from>
    <xdr:ext cx="1599113" cy="844729"/>
    <xdr:sp macro="" textlink="">
      <xdr:nvSpPr>
        <xdr:cNvPr id="3" name="TextBox 2">
          <a:extLst>
            <a:ext uri="{FF2B5EF4-FFF2-40B4-BE49-F238E27FC236}">
              <a16:creationId xmlns:a16="http://schemas.microsoft.com/office/drawing/2014/main" id="{1143D398-0551-1D47-ACB4-03C2FC61D3D9}"/>
            </a:ext>
          </a:extLst>
        </xdr:cNvPr>
        <xdr:cNvSpPr txBox="1"/>
      </xdr:nvSpPr>
      <xdr:spPr>
        <a:xfrm>
          <a:off x="12356372" y="5556070"/>
          <a:ext cx="1599113" cy="8447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zh-CN" sz="1000"/>
            <a:t>As a result</a:t>
          </a:r>
          <a:r>
            <a:rPr lang="en-US" altLang="zh-CN" sz="1000" baseline="0"/>
            <a:t> of the baby boom after the war, t</a:t>
          </a:r>
          <a:r>
            <a:rPr lang="en-US" altLang="zh-CN" sz="1000"/>
            <a:t>hose aged 41-60 grew</a:t>
          </a:r>
          <a:r>
            <a:rPr lang="en-US" altLang="zh-CN" sz="1000" baseline="0"/>
            <a:t> at an accelearted rate until the 2010s.</a:t>
          </a:r>
          <a:endParaRPr lang="en-US" sz="1000"/>
        </a:p>
      </xdr:txBody>
    </xdr:sp>
    <xdr:clientData/>
  </xdr:oneCellAnchor>
  <xdr:oneCellAnchor>
    <xdr:from>
      <xdr:col>9</xdr:col>
      <xdr:colOff>436518</xdr:colOff>
      <xdr:row>23</xdr:row>
      <xdr:rowOff>178527</xdr:rowOff>
    </xdr:from>
    <xdr:ext cx="1827712" cy="518158"/>
    <xdr:sp macro="" textlink="">
      <xdr:nvSpPr>
        <xdr:cNvPr id="4" name="TextBox 2">
          <a:extLst>
            <a:ext uri="{FF2B5EF4-FFF2-40B4-BE49-F238E27FC236}">
              <a16:creationId xmlns:a16="http://schemas.microsoft.com/office/drawing/2014/main" id="{1143D398-0551-1D47-ACB4-03C2FC61D3D9}"/>
            </a:ext>
          </a:extLst>
        </xdr:cNvPr>
        <xdr:cNvSpPr txBox="1"/>
      </xdr:nvSpPr>
      <xdr:spPr>
        <a:xfrm>
          <a:off x="11202489" y="4685213"/>
          <a:ext cx="1827712" cy="5181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Since 2010s, the growth</a:t>
          </a:r>
          <a:r>
            <a:rPr lang="en-US" sz="1000" baseline="0"/>
            <a:t> has decelerated.</a:t>
          </a:r>
          <a:endParaRPr lang="en-US" sz="1000"/>
        </a:p>
      </xdr:txBody>
    </xdr:sp>
    <xdr:clientData/>
  </xdr:oneCellAnchor>
  <xdr:oneCellAnchor>
    <xdr:from>
      <xdr:col>8</xdr:col>
      <xdr:colOff>828400</xdr:colOff>
      <xdr:row>12</xdr:row>
      <xdr:rowOff>58784</xdr:rowOff>
    </xdr:from>
    <xdr:ext cx="2905399" cy="997129"/>
    <xdr:sp macro="" textlink="">
      <xdr:nvSpPr>
        <xdr:cNvPr id="5" name="TextBox 2">
          <a:extLst>
            <a:ext uri="{FF2B5EF4-FFF2-40B4-BE49-F238E27FC236}">
              <a16:creationId xmlns:a16="http://schemas.microsoft.com/office/drawing/2014/main" id="{1143D398-0551-1D47-ACB4-03C2FC61D3D9}"/>
            </a:ext>
          </a:extLst>
        </xdr:cNvPr>
        <xdr:cNvSpPr txBox="1"/>
      </xdr:nvSpPr>
      <xdr:spPr>
        <a:xfrm>
          <a:off x="10734400" y="2410098"/>
          <a:ext cx="2905399" cy="9971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Intererstingly, it is projected</a:t>
          </a:r>
          <a:r>
            <a:rPr lang="en-US" sz="1000" baseline="0"/>
            <a:t> that 2060s would see a small acceleration in the growth of those aged 41-60, as the deceleration in the babies born worldwide is projected to be stopped in the 2010s and 2020s, but then regain the momentum in 2030s</a:t>
          </a:r>
          <a:endParaRPr lang="en-US" sz="1000"/>
        </a:p>
      </xdr:txBody>
    </xdr:sp>
    <xdr:clientData/>
  </xdr:oneCellAnchor>
  <xdr:oneCellAnchor>
    <xdr:from>
      <xdr:col>6</xdr:col>
      <xdr:colOff>44629</xdr:colOff>
      <xdr:row>17</xdr:row>
      <xdr:rowOff>4355</xdr:rowOff>
    </xdr:from>
    <xdr:ext cx="1566457" cy="997129"/>
    <xdr:sp macro="" textlink="">
      <xdr:nvSpPr>
        <xdr:cNvPr id="7" name="TextBox 2">
          <a:extLst>
            <a:ext uri="{FF2B5EF4-FFF2-40B4-BE49-F238E27FC236}">
              <a16:creationId xmlns:a16="http://schemas.microsoft.com/office/drawing/2014/main" id="{1143D398-0551-1D47-ACB4-03C2FC61D3D9}"/>
            </a:ext>
          </a:extLst>
        </xdr:cNvPr>
        <xdr:cNvSpPr txBox="1"/>
      </xdr:nvSpPr>
      <xdr:spPr>
        <a:xfrm>
          <a:off x="8230686" y="3335384"/>
          <a:ext cx="1566457" cy="9971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baseline="0"/>
            <a:t>Those aged 41-60 is still projected to grow until 2100, but at a decelerated rate.</a:t>
          </a:r>
          <a:endParaRPr lang="en-US" sz="10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Danny">
      <a:majorFont>
        <a:latin typeface="Arial"/>
        <a:ea typeface="Arial"/>
        <a:cs typeface=""/>
      </a:majorFont>
      <a:minorFont>
        <a:latin typeface="Arial"/>
        <a:ea typeface="Arial"/>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www.dannydorling.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9.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1.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3.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20"/>
  <sheetViews>
    <sheetView showGridLines="0" showRowColHeaders="0" tabSelected="1" workbookViewId="0"/>
  </sheetViews>
  <sheetFormatPr defaultColWidth="8.7265625" defaultRowHeight="13.2"/>
  <cols>
    <col min="1" max="1" width="4" style="2" customWidth="1"/>
    <col min="2" max="2" width="34.26953125" style="2" customWidth="1"/>
    <col min="3" max="3" width="65.81640625" style="3" customWidth="1"/>
    <col min="4" max="16384" width="8.7265625" style="2"/>
  </cols>
  <sheetData>
    <row r="1" spans="2:3" ht="13.8" thickBot="1">
      <c r="B1" s="4"/>
    </row>
    <row r="2" spans="2:3" ht="40.799999999999997" customHeight="1" thickTop="1">
      <c r="B2" s="5" t="s">
        <v>0</v>
      </c>
      <c r="C2" s="6" t="s">
        <v>9</v>
      </c>
    </row>
    <row r="4" spans="2:3">
      <c r="B4" s="13" t="s">
        <v>1</v>
      </c>
      <c r="C4" s="3" t="s">
        <v>3</v>
      </c>
    </row>
    <row r="6" spans="2:3">
      <c r="B6" s="13" t="s">
        <v>14</v>
      </c>
      <c r="C6" s="3" t="s">
        <v>16</v>
      </c>
    </row>
    <row r="8" spans="2:3">
      <c r="B8" s="13" t="s">
        <v>19</v>
      </c>
      <c r="C8" s="3" t="s">
        <v>21</v>
      </c>
    </row>
    <row r="9" spans="2:3">
      <c r="B9" s="13"/>
    </row>
    <row r="10" spans="2:3" ht="26.4">
      <c r="B10" s="13" t="s">
        <v>24</v>
      </c>
      <c r="C10" s="3" t="s">
        <v>31</v>
      </c>
    </row>
    <row r="11" spans="2:3">
      <c r="B11" s="13"/>
    </row>
    <row r="12" spans="2:3" ht="26.4">
      <c r="B12" s="13" t="s">
        <v>25</v>
      </c>
      <c r="C12" s="3" t="s">
        <v>32</v>
      </c>
    </row>
    <row r="13" spans="2:3">
      <c r="B13" s="13"/>
    </row>
    <row r="14" spans="2:3" ht="26.4">
      <c r="B14" s="13" t="s">
        <v>26</v>
      </c>
      <c r="C14" s="3" t="s">
        <v>33</v>
      </c>
    </row>
    <row r="15" spans="2:3">
      <c r="B15" s="13"/>
    </row>
    <row r="16" spans="2:3" ht="26.4">
      <c r="B16" s="13" t="s">
        <v>28</v>
      </c>
      <c r="C16" s="3" t="s">
        <v>34</v>
      </c>
    </row>
    <row r="17" spans="2:3">
      <c r="B17" s="13"/>
    </row>
    <row r="18" spans="2:3" ht="27" thickBot="1">
      <c r="B18" s="17" t="s">
        <v>27</v>
      </c>
      <c r="C18" s="7" t="s">
        <v>35</v>
      </c>
    </row>
    <row r="19" spans="2:3" ht="13.8" thickTop="1"/>
    <row r="20" spans="2:3">
      <c r="B20" s="1" t="s">
        <v>2</v>
      </c>
    </row>
  </sheetData>
  <phoneticPr fontId="3" type="noConversion"/>
  <hyperlinks>
    <hyperlink ref="B20" r:id="rId1"/>
    <hyperlink ref="B6" location="Total2017!A1" display="Total2017"/>
    <hyperlink ref="B4" location="Metadata!A1" display="Metadata"/>
    <hyperlink ref="B8" location="Total2019!A1" display="Total2019"/>
    <hyperlink ref="B10" location="'0-20_2019'!A1" display="0-20_2019"/>
    <hyperlink ref="B18" location="'81-100_2019'!A1" display="81-100_2019"/>
    <hyperlink ref="B12" location="'21-40_2019'!A1" display="21-40_2019"/>
    <hyperlink ref="B14" location="'41-60_2019'!A1" display="41-60_2019"/>
    <hyperlink ref="B16" location="'61-80_2019'!A1" display="61-80_2019"/>
  </hyperlinks>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showRowColHeaders="0" workbookViewId="0"/>
  </sheetViews>
  <sheetFormatPr defaultColWidth="8.7265625" defaultRowHeight="13.2"/>
  <cols>
    <col min="1" max="1" width="4.453125" style="2" customWidth="1"/>
    <col min="2" max="2" width="80.81640625" style="2" customWidth="1"/>
    <col min="3" max="3" width="49" style="3" customWidth="1"/>
    <col min="4" max="16384" width="8.7265625" style="2"/>
  </cols>
  <sheetData>
    <row r="1" spans="1:3" s="8" customFormat="1" ht="15" customHeight="1">
      <c r="A1" s="10" t="s">
        <v>8</v>
      </c>
    </row>
    <row r="2" spans="1:3" ht="13.8" thickBot="1">
      <c r="B2" s="4"/>
      <c r="C2" s="2"/>
    </row>
    <row r="3" spans="1:3" ht="40.799999999999997" customHeight="1" thickTop="1">
      <c r="B3" s="5" t="s">
        <v>5</v>
      </c>
      <c r="C3" s="2"/>
    </row>
    <row r="4" spans="1:3">
      <c r="C4" s="2"/>
    </row>
    <row r="5" spans="1:3" ht="52.8">
      <c r="B5" s="3" t="s">
        <v>29</v>
      </c>
      <c r="C5" s="2"/>
    </row>
    <row r="6" spans="1:3">
      <c r="B6" s="3"/>
      <c r="C6" s="2"/>
    </row>
    <row r="7" spans="1:3">
      <c r="B7" s="2" t="s">
        <v>36</v>
      </c>
    </row>
    <row r="8" spans="1:3" ht="13.8" thickBot="1">
      <c r="B8" s="4"/>
      <c r="C8" s="2"/>
    </row>
    <row r="9" spans="1:3" ht="13.8" thickTop="1">
      <c r="B9" s="1"/>
      <c r="C9" s="2"/>
    </row>
    <row r="10" spans="1:3">
      <c r="C10" s="2"/>
    </row>
    <row r="11" spans="1:3">
      <c r="C11" s="2"/>
    </row>
    <row r="12" spans="1:3">
      <c r="C12" s="2"/>
    </row>
    <row r="13" spans="1:3">
      <c r="C13" s="2"/>
    </row>
    <row r="14" spans="1:3">
      <c r="C14" s="2"/>
    </row>
    <row r="15" spans="1:3">
      <c r="C15" s="2"/>
    </row>
    <row r="16" spans="1:3">
      <c r="C16" s="2"/>
    </row>
    <row r="17" spans="3:3">
      <c r="C17" s="2"/>
    </row>
  </sheetData>
  <phoneticPr fontId="3" type="noConversion"/>
  <hyperlinks>
    <hyperlink ref="A1" location="Contents!A1" display="Contents"/>
  </hyperlinks>
  <pageMargins left="0.7" right="0.7" top="0.75" bottom="0.75" header="0.3" footer="0.3"/>
  <pageSetup paperSize="9" orientation="portrait" horizontalDpi="1200" verticalDpi="1200"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70"/>
  <sheetViews>
    <sheetView showGridLines="0" zoomScaleNormal="100" workbookViewId="0">
      <pane ySplit="8" topLeftCell="A9" activePane="bottomLeft" state="frozenSplit"/>
      <selection pane="bottomLeft"/>
    </sheetView>
  </sheetViews>
  <sheetFormatPr defaultColWidth="11.26953125" defaultRowHeight="15" customHeight="1"/>
  <cols>
    <col min="1" max="1" width="21.81640625" style="8" customWidth="1"/>
    <col min="2" max="2" width="25.1796875" style="14" bestFit="1" customWidth="1"/>
    <col min="3" max="3" width="16.1796875" style="8" bestFit="1" customWidth="1"/>
    <col min="4" max="4" width="12.81640625" style="8" customWidth="1"/>
    <col min="5" max="5" width="11.26953125" style="8" customWidth="1"/>
    <col min="6" max="10" width="10.26953125" style="8" customWidth="1"/>
    <col min="11" max="16384" width="11.26953125" style="8"/>
  </cols>
  <sheetData>
    <row r="1" spans="1:4" ht="15" customHeight="1">
      <c r="A1" s="10" t="s">
        <v>17</v>
      </c>
    </row>
    <row r="3" spans="1:4" ht="15" customHeight="1">
      <c r="A3" s="9" t="s">
        <v>15</v>
      </c>
    </row>
    <row r="5" spans="1:4" ht="15" customHeight="1">
      <c r="A5" s="8" t="s">
        <v>18</v>
      </c>
    </row>
    <row r="6" spans="1:4" ht="15" customHeight="1">
      <c r="A6" s="8" t="s">
        <v>11</v>
      </c>
    </row>
    <row r="7" spans="1:4" ht="15" customHeight="1" thickBot="1">
      <c r="A7" s="11"/>
      <c r="B7" s="15"/>
      <c r="C7" s="11"/>
      <c r="D7" s="11"/>
    </row>
    <row r="8" spans="1:4" ht="15" customHeight="1" thickTop="1">
      <c r="A8" s="12" t="s">
        <v>4</v>
      </c>
      <c r="B8" s="16" t="s">
        <v>13</v>
      </c>
      <c r="C8" s="12" t="s">
        <v>12</v>
      </c>
      <c r="D8" s="12" t="s">
        <v>6</v>
      </c>
    </row>
    <row r="9" spans="1:4" ht="15" customHeight="1">
      <c r="A9" s="8">
        <v>1</v>
      </c>
      <c r="B9" s="20">
        <f>(C10-C9)/1000</f>
        <v>3.6753000000000005E-5</v>
      </c>
      <c r="C9" s="19">
        <v>0.23082</v>
      </c>
      <c r="D9" s="8">
        <v>1</v>
      </c>
    </row>
    <row r="10" spans="1:4" ht="15" customHeight="1">
      <c r="A10" s="8">
        <v>1000</v>
      </c>
      <c r="B10" s="20">
        <f>(C11-C10)/500</f>
        <v>3.4170999999999995E-4</v>
      </c>
      <c r="C10" s="19">
        <v>0.26757300000000001</v>
      </c>
      <c r="D10" s="8" t="s">
        <v>7</v>
      </c>
    </row>
    <row r="11" spans="1:4" ht="15" customHeight="1">
      <c r="A11" s="8">
        <v>1500</v>
      </c>
      <c r="B11" s="20">
        <f>(C12-C11)/100</f>
        <v>1.1772E-3</v>
      </c>
      <c r="C11" s="19">
        <v>0.43842799999999998</v>
      </c>
      <c r="D11" s="8">
        <v>1500</v>
      </c>
    </row>
    <row r="12" spans="1:4" ht="15" customHeight="1">
      <c r="A12" s="8">
        <v>1600</v>
      </c>
      <c r="B12" s="20">
        <f t="shared" ref="B12" si="0">(C13-C12)/100</f>
        <v>4.7341999999999995E-4</v>
      </c>
      <c r="C12" s="19">
        <v>0.55614799999999998</v>
      </c>
      <c r="D12" s="8" t="s">
        <v>7</v>
      </c>
    </row>
    <row r="13" spans="1:4" ht="15" customHeight="1">
      <c r="A13" s="8">
        <v>1700</v>
      </c>
      <c r="B13" s="20">
        <f>(C14-C13)/120</f>
        <v>3.6528666666666662E-3</v>
      </c>
      <c r="C13" s="19">
        <v>0.60348999999999997</v>
      </c>
      <c r="D13" s="8">
        <v>1700</v>
      </c>
    </row>
    <row r="14" spans="1:4" ht="15" customHeight="1">
      <c r="A14" s="8">
        <v>1820</v>
      </c>
      <c r="B14" s="20">
        <f>(C15-C14)/10</f>
        <v>7.2029223487255489E-3</v>
      </c>
      <c r="C14" s="19">
        <v>1.0418339999999999</v>
      </c>
      <c r="D14" s="8" t="s">
        <v>7</v>
      </c>
    </row>
    <row r="15" spans="1:4" ht="15" customHeight="1">
      <c r="A15" s="8">
        <v>1830</v>
      </c>
      <c r="B15" s="20">
        <f>(C16-C14)/20</f>
        <v>6.0668514725807591E-3</v>
      </c>
      <c r="C15" s="19">
        <v>1.1138632234872554</v>
      </c>
      <c r="D15" s="8" t="s">
        <v>7</v>
      </c>
    </row>
    <row r="16" spans="1:4" ht="15" customHeight="1">
      <c r="A16" s="8">
        <v>1840</v>
      </c>
      <c r="B16" s="20">
        <f t="shared" ref="B16:B41" si="1">(C17-C15)/20</f>
        <v>4.8854890391884951E-3</v>
      </c>
      <c r="C16" s="19">
        <v>1.1631710294516151</v>
      </c>
      <c r="D16" s="8" t="s">
        <v>7</v>
      </c>
    </row>
    <row r="17" spans="1:4" ht="15" customHeight="1">
      <c r="A17" s="8">
        <v>1850</v>
      </c>
      <c r="B17" s="20">
        <f t="shared" si="1"/>
        <v>3.4150005009054964E-3</v>
      </c>
      <c r="C17" s="19">
        <v>1.2115730042710253</v>
      </c>
      <c r="D17" s="8">
        <v>1850</v>
      </c>
    </row>
    <row r="18" spans="1:4" ht="15" customHeight="1">
      <c r="A18" s="8">
        <v>1860</v>
      </c>
      <c r="B18" s="20">
        <f t="shared" si="1"/>
        <v>3.0170997864487291E-3</v>
      </c>
      <c r="C18" s="19">
        <v>1.231471039469725</v>
      </c>
      <c r="D18" s="8" t="s">
        <v>7</v>
      </c>
    </row>
    <row r="19" spans="1:4" ht="15" customHeight="1">
      <c r="A19" s="8">
        <v>1870</v>
      </c>
      <c r="B19" s="20">
        <f t="shared" si="1"/>
        <v>6.4898371573389848E-3</v>
      </c>
      <c r="C19" s="19">
        <v>1.2719149999999999</v>
      </c>
      <c r="D19" s="8" t="s">
        <v>7</v>
      </c>
    </row>
    <row r="20" spans="1:4" ht="15" customHeight="1">
      <c r="A20" s="8">
        <v>1880</v>
      </c>
      <c r="B20" s="20">
        <f t="shared" si="1"/>
        <v>9.3680389959134528E-3</v>
      </c>
      <c r="C20" s="19">
        <v>1.3612677826165047</v>
      </c>
      <c r="D20" s="8">
        <v>1880</v>
      </c>
    </row>
    <row r="21" spans="1:4" ht="15" customHeight="1">
      <c r="A21" s="8">
        <v>1890</v>
      </c>
      <c r="B21" s="20">
        <f t="shared" si="1"/>
        <v>1.0276072585718443E-2</v>
      </c>
      <c r="C21" s="19">
        <v>1.459275779918269</v>
      </c>
      <c r="D21" s="8" t="s">
        <v>7</v>
      </c>
    </row>
    <row r="22" spans="1:4" ht="15" customHeight="1">
      <c r="A22" s="8">
        <v>1900</v>
      </c>
      <c r="B22" s="20">
        <f t="shared" si="1"/>
        <v>1.3933965678965122E-2</v>
      </c>
      <c r="C22" s="19">
        <v>1.5667892343308736</v>
      </c>
      <c r="D22" s="8">
        <v>1900</v>
      </c>
    </row>
    <row r="23" spans="1:4" ht="15" customHeight="1">
      <c r="A23" s="8">
        <v>1910</v>
      </c>
      <c r="B23" s="20">
        <f t="shared" si="1"/>
        <v>1.5861353266234546E-2</v>
      </c>
      <c r="C23" s="19">
        <v>1.7379550934975714</v>
      </c>
      <c r="D23" s="8" t="s">
        <v>7</v>
      </c>
    </row>
    <row r="24" spans="1:4" ht="15" customHeight="1">
      <c r="A24" s="8">
        <v>1920</v>
      </c>
      <c r="B24" s="20">
        <f t="shared" si="1"/>
        <v>1.8038090983302758E-2</v>
      </c>
      <c r="C24" s="19">
        <v>1.8840162996555645</v>
      </c>
      <c r="D24" s="8">
        <v>1920</v>
      </c>
    </row>
    <row r="25" spans="1:4" ht="15" customHeight="1">
      <c r="A25" s="8">
        <v>1930</v>
      </c>
      <c r="B25" s="20">
        <f t="shared" si="1"/>
        <v>2.1703395935288017E-2</v>
      </c>
      <c r="C25" s="19">
        <v>2.0987169131636265</v>
      </c>
      <c r="D25" s="8">
        <v>1930</v>
      </c>
    </row>
    <row r="26" spans="1:4" ht="15" customHeight="1">
      <c r="A26" s="8">
        <v>1940</v>
      </c>
      <c r="B26" s="20">
        <f t="shared" si="1"/>
        <v>2.1877890391818665E-2</v>
      </c>
      <c r="C26" s="19">
        <v>2.3180842183613248</v>
      </c>
      <c r="D26" s="8">
        <v>1940</v>
      </c>
    </row>
    <row r="27" spans="1:4" ht="15" customHeight="1">
      <c r="A27" s="8">
        <v>1950</v>
      </c>
      <c r="B27" s="20">
        <f t="shared" si="1"/>
        <v>3.5756415431933752E-2</v>
      </c>
      <c r="C27" s="19">
        <v>2.5362747209999998</v>
      </c>
      <c r="D27" s="8">
        <v>1950</v>
      </c>
    </row>
    <row r="28" spans="1:4" ht="15" customHeight="1">
      <c r="A28" s="8">
        <v>1960</v>
      </c>
      <c r="B28" s="20">
        <f t="shared" si="1"/>
        <v>5.8215146450000012E-2</v>
      </c>
      <c r="C28" s="19">
        <v>3.0332125269999999</v>
      </c>
      <c r="D28" s="8">
        <v>1960</v>
      </c>
    </row>
    <row r="29" spans="1:4" ht="15" customHeight="1">
      <c r="A29" s="8">
        <v>1970</v>
      </c>
      <c r="B29" s="20">
        <f t="shared" si="1"/>
        <v>7.125995034999999E-2</v>
      </c>
      <c r="C29" s="19">
        <v>3.7005776500000001</v>
      </c>
      <c r="D29" s="8">
        <v>1970</v>
      </c>
    </row>
    <row r="30" spans="1:4" ht="15" customHeight="1">
      <c r="A30" s="8">
        <v>1980</v>
      </c>
      <c r="B30" s="20">
        <f t="shared" si="1"/>
        <v>8.1518290500000007E-2</v>
      </c>
      <c r="C30" s="19">
        <v>4.4584115339999997</v>
      </c>
      <c r="D30" s="8">
        <v>1980</v>
      </c>
    </row>
    <row r="31" spans="1:4" ht="15" customHeight="1">
      <c r="A31" s="8">
        <v>1990</v>
      </c>
      <c r="B31" s="20">
        <f t="shared" si="1"/>
        <v>8.4329772750000004E-2</v>
      </c>
      <c r="C31" s="19">
        <v>5.3309434600000003</v>
      </c>
      <c r="D31" s="8">
        <v>1990</v>
      </c>
    </row>
    <row r="32" spans="1:4" ht="15" customHeight="1">
      <c r="A32" s="8">
        <v>2000</v>
      </c>
      <c r="B32" s="20">
        <f t="shared" si="1"/>
        <v>8.1361284949999974E-2</v>
      </c>
      <c r="C32" s="19">
        <v>6.1450069889999996</v>
      </c>
      <c r="D32" s="8">
        <v>2000</v>
      </c>
    </row>
    <row r="33" spans="1:4" ht="15" customHeight="1">
      <c r="A33" s="8">
        <v>2010</v>
      </c>
      <c r="B33" s="20">
        <f t="shared" si="1"/>
        <v>8.2523765999999998E-2</v>
      </c>
      <c r="C33" s="19">
        <v>6.9581691589999997</v>
      </c>
      <c r="D33" s="8">
        <v>2010</v>
      </c>
    </row>
    <row r="34" spans="1:4" ht="15" customHeight="1">
      <c r="A34" s="23">
        <v>2020</v>
      </c>
      <c r="B34" s="20">
        <f t="shared" si="1"/>
        <v>7.9651474249999993E-2</v>
      </c>
      <c r="C34" s="19">
        <v>7.7954823089999996</v>
      </c>
      <c r="D34" s="8">
        <v>2020</v>
      </c>
    </row>
    <row r="35" spans="1:4" ht="15" customHeight="1">
      <c r="A35" s="8">
        <v>2030</v>
      </c>
      <c r="B35" s="20">
        <f t="shared" si="1"/>
        <v>7.0742734749999994E-2</v>
      </c>
      <c r="C35" s="19">
        <v>8.5511986439999994</v>
      </c>
      <c r="D35" s="8">
        <v>2030</v>
      </c>
    </row>
    <row r="36" spans="1:4" ht="15" customHeight="1">
      <c r="A36" s="8">
        <v>2040</v>
      </c>
      <c r="B36" s="20">
        <f t="shared" si="1"/>
        <v>6.1031205450000049E-2</v>
      </c>
      <c r="C36" s="19">
        <v>9.2103370039999994</v>
      </c>
      <c r="D36" s="8">
        <v>2040</v>
      </c>
    </row>
    <row r="37" spans="1:4" ht="15" customHeight="1">
      <c r="A37" s="8">
        <v>2050</v>
      </c>
      <c r="B37" s="20">
        <f t="shared" si="1"/>
        <v>5.0613073249999994E-2</v>
      </c>
      <c r="C37" s="19">
        <v>9.7718227530000004</v>
      </c>
      <c r="D37" s="8">
        <v>2050</v>
      </c>
    </row>
    <row r="38" spans="1:4" ht="15" customHeight="1">
      <c r="A38" s="8">
        <v>2060</v>
      </c>
      <c r="B38" s="20">
        <f t="shared" si="1"/>
        <v>4.0201189899999969E-2</v>
      </c>
      <c r="C38" s="19">
        <v>10.222598468999999</v>
      </c>
      <c r="D38" s="8">
        <v>2060</v>
      </c>
    </row>
    <row r="39" spans="1:4" ht="15" customHeight="1">
      <c r="A39" s="8">
        <v>2070</v>
      </c>
      <c r="B39" s="20">
        <f t="shared" si="1"/>
        <v>3.1305485750000007E-2</v>
      </c>
      <c r="C39" s="19">
        <v>10.575846551</v>
      </c>
      <c r="D39" s="8">
        <v>2070</v>
      </c>
    </row>
    <row r="40" spans="1:4" ht="15" customHeight="1">
      <c r="A40" s="8">
        <v>2080</v>
      </c>
      <c r="B40" s="20">
        <f t="shared" si="1"/>
        <v>2.3710432100000033E-2</v>
      </c>
      <c r="C40" s="19">
        <v>10.848708183999999</v>
      </c>
      <c r="D40" s="8">
        <v>2080</v>
      </c>
    </row>
    <row r="41" spans="1:4" ht="15" customHeight="1">
      <c r="A41" s="8">
        <v>2090</v>
      </c>
      <c r="B41" s="20">
        <f t="shared" si="1"/>
        <v>1.6782976849999985E-2</v>
      </c>
      <c r="C41" s="19">
        <v>11.050055193</v>
      </c>
      <c r="D41" s="8">
        <v>2090</v>
      </c>
    </row>
    <row r="42" spans="1:4" ht="15" customHeight="1" thickBot="1">
      <c r="A42" s="11">
        <v>2100</v>
      </c>
      <c r="B42" s="21">
        <f>(C42-C41)/10</f>
        <v>1.3431252799999882E-2</v>
      </c>
      <c r="C42" s="22">
        <v>11.184367720999999</v>
      </c>
      <c r="D42" s="11">
        <v>2100</v>
      </c>
    </row>
    <row r="43" spans="1:4" ht="15" customHeight="1" thickTop="1"/>
    <row r="66" spans="5:5" ht="15" customHeight="1">
      <c r="E66" s="18"/>
    </row>
    <row r="67" spans="5:5" ht="15" customHeight="1">
      <c r="E67" s="18"/>
    </row>
    <row r="68" spans="5:5" ht="15" customHeight="1">
      <c r="E68" s="18"/>
    </row>
    <row r="69" spans="5:5" ht="15" customHeight="1">
      <c r="E69" s="18"/>
    </row>
    <row r="70" spans="5:5" ht="15" customHeight="1">
      <c r="E70" s="18"/>
    </row>
  </sheetData>
  <phoneticPr fontId="3" type="noConversion"/>
  <hyperlinks>
    <hyperlink ref="A1" location="Contents!A1" display="Contents"/>
  </hyperlinks>
  <pageMargins left="0.75" right="0.75" top="1" bottom="1" header="0.5" footer="0.5"/>
  <pageSetup paperSize="9" orientation="portrait" horizontalDpi="4294967292" verticalDpi="4294967292"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70"/>
  <sheetViews>
    <sheetView showGridLines="0" zoomScaleNormal="100" workbookViewId="0">
      <pane ySplit="8" topLeftCell="A9" activePane="bottomLeft" state="frozenSplit"/>
      <selection pane="bottomLeft"/>
    </sheetView>
  </sheetViews>
  <sheetFormatPr defaultColWidth="11.26953125" defaultRowHeight="15" customHeight="1"/>
  <cols>
    <col min="1" max="1" width="21.81640625" style="8" customWidth="1"/>
    <col min="2" max="2" width="25.1796875" style="14" bestFit="1" customWidth="1"/>
    <col min="3" max="3" width="16.1796875" style="8" bestFit="1" customWidth="1"/>
    <col min="4" max="4" width="12.81640625" style="8" customWidth="1"/>
    <col min="5" max="5" width="11.26953125" style="8" customWidth="1"/>
    <col min="6" max="10" width="10.26953125" style="8" customWidth="1"/>
    <col min="11" max="16384" width="11.26953125" style="8"/>
  </cols>
  <sheetData>
    <row r="1" spans="1:4" ht="15" customHeight="1">
      <c r="A1" s="10" t="s">
        <v>0</v>
      </c>
    </row>
    <row r="3" spans="1:4" ht="15" customHeight="1">
      <c r="A3" s="9" t="s">
        <v>20</v>
      </c>
    </row>
    <row r="5" spans="1:4" ht="15" customHeight="1">
      <c r="A5" s="8" t="s">
        <v>10</v>
      </c>
    </row>
    <row r="6" spans="1:4" ht="15" customHeight="1">
      <c r="A6" s="8" t="s">
        <v>11</v>
      </c>
    </row>
    <row r="7" spans="1:4" ht="15" customHeight="1" thickBot="1">
      <c r="A7" s="11"/>
      <c r="B7" s="15"/>
      <c r="C7" s="11"/>
      <c r="D7" s="11"/>
    </row>
    <row r="8" spans="1:4" ht="15" customHeight="1" thickTop="1">
      <c r="A8" s="12" t="s">
        <v>4</v>
      </c>
      <c r="B8" s="16" t="s">
        <v>13</v>
      </c>
      <c r="C8" s="12" t="s">
        <v>12</v>
      </c>
      <c r="D8" s="12" t="s">
        <v>6</v>
      </c>
    </row>
    <row r="9" spans="1:4" ht="15" customHeight="1">
      <c r="A9" s="8">
        <v>1</v>
      </c>
      <c r="B9" s="20">
        <f>(C10-C9)/1000</f>
        <v>3.6753000000000005E-5</v>
      </c>
      <c r="C9" s="19">
        <v>0.23082</v>
      </c>
      <c r="D9" s="8">
        <v>1</v>
      </c>
    </row>
    <row r="10" spans="1:4" ht="15" customHeight="1">
      <c r="A10" s="8">
        <v>1000</v>
      </c>
      <c r="B10" s="20">
        <f>(C11-C10)/500</f>
        <v>3.4170999999999995E-4</v>
      </c>
      <c r="C10" s="19">
        <v>0.26757300000000001</v>
      </c>
      <c r="D10" s="8" t="s">
        <v>7</v>
      </c>
    </row>
    <row r="11" spans="1:4" ht="15" customHeight="1">
      <c r="A11" s="8">
        <v>1500</v>
      </c>
      <c r="B11" s="20">
        <f>(C12-C11)/100</f>
        <v>1.1772E-3</v>
      </c>
      <c r="C11" s="19">
        <v>0.43842799999999998</v>
      </c>
      <c r="D11" s="8">
        <v>1500</v>
      </c>
    </row>
    <row r="12" spans="1:4" ht="15" customHeight="1">
      <c r="A12" s="8">
        <v>1600</v>
      </c>
      <c r="B12" s="20">
        <f t="shared" ref="B12" si="0">(C13-C12)/100</f>
        <v>4.7341999999999995E-4</v>
      </c>
      <c r="C12" s="19">
        <v>0.55614799999999998</v>
      </c>
      <c r="D12" s="8" t="s">
        <v>7</v>
      </c>
    </row>
    <row r="13" spans="1:4" ht="15" customHeight="1">
      <c r="A13" s="8">
        <v>1700</v>
      </c>
      <c r="B13" s="20">
        <f>(C14-C13)/120</f>
        <v>3.6528666666666662E-3</v>
      </c>
      <c r="C13" s="19">
        <v>0.60348999999999997</v>
      </c>
      <c r="D13" s="8">
        <v>1700</v>
      </c>
    </row>
    <row r="14" spans="1:4" ht="15" customHeight="1">
      <c r="A14" s="8">
        <v>1820</v>
      </c>
      <c r="B14" s="20">
        <f>(C15-C14)/10</f>
        <v>7.2029223487255489E-3</v>
      </c>
      <c r="C14" s="19">
        <v>1.0418339999999999</v>
      </c>
      <c r="D14" s="8" t="s">
        <v>7</v>
      </c>
    </row>
    <row r="15" spans="1:4" ht="15" customHeight="1">
      <c r="A15" s="8">
        <v>1830</v>
      </c>
      <c r="B15" s="20">
        <f>(C16-C14)/20</f>
        <v>6.0668514725807591E-3</v>
      </c>
      <c r="C15" s="19">
        <v>1.1138632234872554</v>
      </c>
      <c r="D15" s="8" t="s">
        <v>7</v>
      </c>
    </row>
    <row r="16" spans="1:4" ht="15" customHeight="1">
      <c r="A16" s="8">
        <v>1840</v>
      </c>
      <c r="B16" s="20">
        <f t="shared" ref="B16:B41" si="1">(C17-C15)/20</f>
        <v>4.8854890391884951E-3</v>
      </c>
      <c r="C16" s="19">
        <v>1.1631710294516151</v>
      </c>
      <c r="D16" s="8" t="s">
        <v>7</v>
      </c>
    </row>
    <row r="17" spans="1:4" ht="15" customHeight="1">
      <c r="A17" s="8">
        <v>1850</v>
      </c>
      <c r="B17" s="20">
        <f t="shared" si="1"/>
        <v>3.4150005009054964E-3</v>
      </c>
      <c r="C17" s="19">
        <v>1.2115730042710253</v>
      </c>
      <c r="D17" s="8">
        <v>1850</v>
      </c>
    </row>
    <row r="18" spans="1:4" ht="15" customHeight="1">
      <c r="A18" s="8">
        <v>1860</v>
      </c>
      <c r="B18" s="20">
        <f t="shared" si="1"/>
        <v>3.0170997864487291E-3</v>
      </c>
      <c r="C18" s="19">
        <v>1.231471039469725</v>
      </c>
      <c r="D18" s="8" t="s">
        <v>7</v>
      </c>
    </row>
    <row r="19" spans="1:4" ht="15" customHeight="1">
      <c r="A19" s="8">
        <v>1870</v>
      </c>
      <c r="B19" s="20">
        <f t="shared" si="1"/>
        <v>6.4898371573389848E-3</v>
      </c>
      <c r="C19" s="19">
        <v>1.2719149999999999</v>
      </c>
      <c r="D19" s="8" t="s">
        <v>7</v>
      </c>
    </row>
    <row r="20" spans="1:4" ht="15" customHeight="1">
      <c r="A20" s="8">
        <v>1880</v>
      </c>
      <c r="B20" s="20">
        <f t="shared" si="1"/>
        <v>9.3680389959134528E-3</v>
      </c>
      <c r="C20" s="19">
        <v>1.3612677826165047</v>
      </c>
      <c r="D20" s="8">
        <v>1880</v>
      </c>
    </row>
    <row r="21" spans="1:4" ht="15" customHeight="1">
      <c r="A21" s="8">
        <v>1890</v>
      </c>
      <c r="B21" s="20">
        <f t="shared" si="1"/>
        <v>1.0276072585718443E-2</v>
      </c>
      <c r="C21" s="19">
        <v>1.459275779918269</v>
      </c>
      <c r="D21" s="8" t="s">
        <v>7</v>
      </c>
    </row>
    <row r="22" spans="1:4" ht="15" customHeight="1">
      <c r="A22" s="8">
        <v>1900</v>
      </c>
      <c r="B22" s="20">
        <f t="shared" si="1"/>
        <v>1.3933965678965122E-2</v>
      </c>
      <c r="C22" s="19">
        <v>1.5667892343308736</v>
      </c>
      <c r="D22" s="8">
        <v>1900</v>
      </c>
    </row>
    <row r="23" spans="1:4" ht="15" customHeight="1">
      <c r="A23" s="8">
        <v>1910</v>
      </c>
      <c r="B23" s="20">
        <f t="shared" si="1"/>
        <v>1.5861353266234546E-2</v>
      </c>
      <c r="C23" s="19">
        <v>1.7379550934975714</v>
      </c>
      <c r="D23" s="8" t="s">
        <v>7</v>
      </c>
    </row>
    <row r="24" spans="1:4" ht="15" customHeight="1">
      <c r="A24" s="8">
        <v>1920</v>
      </c>
      <c r="B24" s="20">
        <f t="shared" si="1"/>
        <v>1.8038090983302758E-2</v>
      </c>
      <c r="C24" s="19">
        <v>1.8840162996555645</v>
      </c>
      <c r="D24" s="8">
        <v>1920</v>
      </c>
    </row>
    <row r="25" spans="1:4" ht="15" customHeight="1">
      <c r="A25" s="8">
        <v>1930</v>
      </c>
      <c r="B25" s="20">
        <f t="shared" si="1"/>
        <v>2.1703395935288017E-2</v>
      </c>
      <c r="C25" s="19">
        <v>2.0987169131636265</v>
      </c>
      <c r="D25" s="8">
        <v>1930</v>
      </c>
    </row>
    <row r="26" spans="1:4" ht="15" customHeight="1">
      <c r="A26" s="8">
        <v>1940</v>
      </c>
      <c r="B26" s="20">
        <f t="shared" si="1"/>
        <v>2.1885711791818641E-2</v>
      </c>
      <c r="C26" s="19">
        <v>2.3180842183613248</v>
      </c>
      <c r="D26" s="8">
        <v>1940</v>
      </c>
    </row>
    <row r="27" spans="1:4" ht="15" customHeight="1">
      <c r="A27" s="8">
        <v>1950</v>
      </c>
      <c r="B27" s="20">
        <f t="shared" si="1"/>
        <v>3.584327648193382E-2</v>
      </c>
      <c r="C27" s="19">
        <v>2.5364311489999993</v>
      </c>
      <c r="D27" s="8">
        <v>1950</v>
      </c>
    </row>
    <row r="28" spans="1:4" ht="15" customHeight="1">
      <c r="A28" s="8">
        <v>1960</v>
      </c>
      <c r="B28" s="20">
        <f t="shared" si="1"/>
        <v>5.8200294849999931E-2</v>
      </c>
      <c r="C28" s="19">
        <v>3.0349497480000012</v>
      </c>
      <c r="D28" s="8">
        <v>1960</v>
      </c>
    </row>
    <row r="29" spans="1:4" ht="15" customHeight="1">
      <c r="A29" s="8">
        <v>1970</v>
      </c>
      <c r="B29" s="20">
        <f t="shared" si="1"/>
        <v>7.1152688299999961E-2</v>
      </c>
      <c r="C29" s="19">
        <v>3.700437045999998</v>
      </c>
      <c r="D29" s="8">
        <v>1970</v>
      </c>
    </row>
    <row r="30" spans="1:4" ht="15" customHeight="1">
      <c r="A30" s="8">
        <v>1980</v>
      </c>
      <c r="B30" s="20">
        <f t="shared" si="1"/>
        <v>8.1339700750000188E-2</v>
      </c>
      <c r="C30" s="19">
        <v>4.4580035140000005</v>
      </c>
      <c r="D30" s="8">
        <v>1980</v>
      </c>
    </row>
    <row r="31" spans="1:4" ht="15" customHeight="1">
      <c r="A31" s="8">
        <v>1990</v>
      </c>
      <c r="B31" s="20">
        <f t="shared" si="1"/>
        <v>8.4274515449999934E-2</v>
      </c>
      <c r="C31" s="19">
        <v>5.3272310610000018</v>
      </c>
      <c r="D31" s="8">
        <v>1990</v>
      </c>
    </row>
    <row r="32" spans="1:4" ht="15" customHeight="1">
      <c r="A32" s="8">
        <v>2000</v>
      </c>
      <c r="B32" s="20">
        <f t="shared" si="1"/>
        <v>8.1479627100000229E-2</v>
      </c>
      <c r="C32" s="19">
        <v>6.1434938229999991</v>
      </c>
      <c r="D32" s="8">
        <v>2000</v>
      </c>
    </row>
    <row r="33" spans="1:4" ht="15" customHeight="1">
      <c r="A33" s="8">
        <v>2010</v>
      </c>
      <c r="B33" s="20">
        <f t="shared" si="1"/>
        <v>8.2565245799999909E-2</v>
      </c>
      <c r="C33" s="19">
        <v>6.9568236030000064</v>
      </c>
      <c r="D33" s="8">
        <v>2010</v>
      </c>
    </row>
    <row r="34" spans="1:4" ht="15" customHeight="1">
      <c r="A34" s="8">
        <v>2020</v>
      </c>
      <c r="B34" s="20">
        <f t="shared" si="1"/>
        <v>7.9583189849999722E-2</v>
      </c>
      <c r="C34" s="19">
        <v>7.7947987389999973</v>
      </c>
      <c r="D34" s="8">
        <v>2020</v>
      </c>
    </row>
    <row r="35" spans="1:4" ht="15" customHeight="1">
      <c r="A35" s="8">
        <v>2030</v>
      </c>
      <c r="B35" s="20">
        <f t="shared" si="1"/>
        <v>7.02024250500001E-2</v>
      </c>
      <c r="C35" s="19">
        <v>8.5484874000000008</v>
      </c>
      <c r="D35" s="8">
        <v>2030</v>
      </c>
    </row>
    <row r="36" spans="1:4" ht="15" customHeight="1">
      <c r="A36" s="8">
        <v>2040</v>
      </c>
      <c r="B36" s="20">
        <f t="shared" si="1"/>
        <v>5.9327329499999859E-2</v>
      </c>
      <c r="C36" s="19">
        <v>9.1988472399999992</v>
      </c>
      <c r="D36" s="8">
        <v>2040</v>
      </c>
    </row>
    <row r="37" spans="1:4" ht="15" customHeight="1">
      <c r="A37" s="8">
        <v>2050</v>
      </c>
      <c r="B37" s="20">
        <f t="shared" si="1"/>
        <v>4.7630076050000004E-2</v>
      </c>
      <c r="C37" s="19">
        <v>9.735033989999998</v>
      </c>
      <c r="D37" s="8">
        <v>2050</v>
      </c>
    </row>
    <row r="38" spans="1:4" ht="15" customHeight="1">
      <c r="A38" s="8">
        <v>2060</v>
      </c>
      <c r="B38" s="20">
        <f t="shared" si="1"/>
        <v>3.6205925849999952E-2</v>
      </c>
      <c r="C38" s="19">
        <v>10.151448760999999</v>
      </c>
      <c r="D38" s="8">
        <v>2060</v>
      </c>
    </row>
    <row r="39" spans="1:4" ht="15" customHeight="1">
      <c r="A39" s="8">
        <v>2070</v>
      </c>
      <c r="B39" s="20">
        <f t="shared" si="1"/>
        <v>2.6113535649999874E-2</v>
      </c>
      <c r="C39" s="19">
        <v>10.459152506999997</v>
      </c>
      <c r="D39" s="8">
        <v>2070</v>
      </c>
    </row>
    <row r="40" spans="1:4" ht="15" customHeight="1">
      <c r="A40" s="8">
        <v>2080</v>
      </c>
      <c r="B40" s="20">
        <f t="shared" si="1"/>
        <v>1.752116475000003E-2</v>
      </c>
      <c r="C40" s="19">
        <v>10.673719473999997</v>
      </c>
      <c r="D40" s="8">
        <v>2080</v>
      </c>
    </row>
    <row r="41" spans="1:4" ht="15" customHeight="1">
      <c r="A41" s="8">
        <v>2090</v>
      </c>
      <c r="B41" s="20">
        <f t="shared" si="1"/>
        <v>1.0059142200000171E-2</v>
      </c>
      <c r="C41" s="19">
        <v>10.809575801999998</v>
      </c>
      <c r="D41" s="8">
        <v>2090</v>
      </c>
    </row>
    <row r="42" spans="1:4" ht="15" customHeight="1" thickBot="1">
      <c r="A42" s="11">
        <v>2100</v>
      </c>
      <c r="B42" s="21">
        <f>(C42-C41)/10</f>
        <v>6.5326516000002496E-3</v>
      </c>
      <c r="C42" s="22">
        <v>10.874902318</v>
      </c>
      <c r="D42" s="11">
        <v>2100</v>
      </c>
    </row>
    <row r="43" spans="1:4" ht="15" customHeight="1" thickTop="1"/>
    <row r="66" spans="5:5" ht="15" customHeight="1">
      <c r="E66" s="18"/>
    </row>
    <row r="67" spans="5:5" ht="15" customHeight="1">
      <c r="E67" s="18"/>
    </row>
    <row r="68" spans="5:5" ht="15" customHeight="1">
      <c r="E68" s="18"/>
    </row>
    <row r="69" spans="5:5" ht="15" customHeight="1">
      <c r="E69" s="18"/>
    </row>
    <row r="70" spans="5:5" ht="15" customHeight="1">
      <c r="E70" s="18"/>
    </row>
  </sheetData>
  <phoneticPr fontId="3" type="noConversion"/>
  <hyperlinks>
    <hyperlink ref="A1" location="Contents!A1" display="Contents"/>
  </hyperlinks>
  <pageMargins left="0.75" right="0.75" top="1" bottom="1" header="0.5" footer="0.5"/>
  <pageSetup paperSize="9" orientation="portrait" horizontalDpi="4294967292" verticalDpi="4294967292" r:id="rId1"/>
  <drawing r:id="rId2"/>
  <legacyDrawing r:id="rId3"/>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70"/>
  <sheetViews>
    <sheetView showGridLines="0" zoomScaleNormal="100" workbookViewId="0">
      <pane ySplit="8" topLeftCell="A9" activePane="bottomLeft" state="frozenSplit"/>
      <selection pane="bottomLeft"/>
    </sheetView>
  </sheetViews>
  <sheetFormatPr defaultColWidth="11.26953125" defaultRowHeight="15" customHeight="1"/>
  <cols>
    <col min="1" max="1" width="21.81640625" style="8" customWidth="1"/>
    <col min="2" max="2" width="25.1796875" style="14" bestFit="1" customWidth="1"/>
    <col min="3" max="3" width="16.1796875" style="8" bestFit="1" customWidth="1"/>
    <col min="4" max="4" width="12.81640625" style="8" customWidth="1"/>
    <col min="5" max="5" width="11.26953125" style="8" customWidth="1"/>
    <col min="6" max="10" width="10.26953125" style="8" customWidth="1"/>
    <col min="11" max="16384" width="11.26953125" style="8"/>
  </cols>
  <sheetData>
    <row r="1" spans="1:4" ht="15" customHeight="1">
      <c r="A1" s="10" t="s">
        <v>0</v>
      </c>
    </row>
    <row r="3" spans="1:4" ht="15" customHeight="1">
      <c r="A3" s="9" t="s">
        <v>30</v>
      </c>
    </row>
    <row r="5" spans="1:4" ht="15" customHeight="1">
      <c r="A5" s="8" t="s">
        <v>23</v>
      </c>
    </row>
    <row r="6" spans="1:4" ht="15" customHeight="1">
      <c r="A6" s="8" t="s">
        <v>22</v>
      </c>
    </row>
    <row r="7" spans="1:4" ht="15" customHeight="1" thickBot="1">
      <c r="A7" s="11"/>
      <c r="B7" s="15"/>
      <c r="C7" s="11"/>
      <c r="D7" s="11"/>
    </row>
    <row r="8" spans="1:4" ht="15" customHeight="1" thickTop="1">
      <c r="A8" s="12" t="s">
        <v>4</v>
      </c>
      <c r="B8" s="16" t="s">
        <v>13</v>
      </c>
      <c r="C8" s="12" t="s">
        <v>12</v>
      </c>
      <c r="D8" s="12" t="s">
        <v>6</v>
      </c>
    </row>
    <row r="9" spans="1:4" ht="15" customHeight="1">
      <c r="A9" s="8">
        <v>1950</v>
      </c>
      <c r="B9" s="20">
        <f>(C10-C9)/10</f>
        <v>2.8072569899999955E-2</v>
      </c>
      <c r="C9" s="19">
        <v>1.155150568</v>
      </c>
      <c r="D9" s="8">
        <v>1950</v>
      </c>
    </row>
    <row r="10" spans="1:4" ht="15" customHeight="1">
      <c r="A10" s="8">
        <v>1960</v>
      </c>
      <c r="B10" s="20">
        <f>(C11-C9)/20</f>
        <v>3.3521565399999988E-2</v>
      </c>
      <c r="C10" s="19">
        <v>1.4358762669999996</v>
      </c>
      <c r="D10" s="8">
        <v>1960</v>
      </c>
    </row>
    <row r="11" spans="1:4" ht="15" customHeight="1">
      <c r="A11" s="8">
        <v>1970</v>
      </c>
      <c r="B11" s="20">
        <f>(C12-C10)/20</f>
        <v>3.3592333750000002E-2</v>
      </c>
      <c r="C11" s="19">
        <v>1.8255818759999998</v>
      </c>
      <c r="D11" s="8">
        <v>1970</v>
      </c>
    </row>
    <row r="12" spans="1:4" ht="15" customHeight="1">
      <c r="A12" s="8">
        <v>1980</v>
      </c>
      <c r="B12" s="20">
        <f t="shared" ref="B12:B23" si="0">(C13-C11)/20</f>
        <v>2.712174475000002E-2</v>
      </c>
      <c r="C12" s="19">
        <v>2.1077229419999997</v>
      </c>
      <c r="D12" s="8">
        <v>1980</v>
      </c>
    </row>
    <row r="13" spans="1:4" ht="15" customHeight="1">
      <c r="A13" s="8">
        <v>1990</v>
      </c>
      <c r="B13" s="20">
        <f t="shared" si="0"/>
        <v>2.0916574550000001E-2</v>
      </c>
      <c r="C13" s="19">
        <v>2.3680167710000002</v>
      </c>
      <c r="D13" s="8">
        <v>1990</v>
      </c>
    </row>
    <row r="14" spans="1:4" ht="15" customHeight="1">
      <c r="A14" s="8">
        <v>2000</v>
      </c>
      <c r="B14" s="20">
        <f t="shared" si="0"/>
        <v>1.1682033750000032E-2</v>
      </c>
      <c r="C14" s="19">
        <v>2.5260544329999997</v>
      </c>
      <c r="D14" s="8">
        <v>2000</v>
      </c>
    </row>
    <row r="15" spans="1:4" ht="15" customHeight="1">
      <c r="A15" s="8">
        <v>2010</v>
      </c>
      <c r="B15" s="20">
        <f t="shared" si="0"/>
        <v>9.5019732000000134E-3</v>
      </c>
      <c r="C15" s="19">
        <v>2.6016574460000008</v>
      </c>
      <c r="D15" s="8">
        <v>2010</v>
      </c>
    </row>
    <row r="16" spans="1:4" ht="15" customHeight="1">
      <c r="A16" s="8">
        <v>2020</v>
      </c>
      <c r="B16" s="20">
        <f t="shared" si="0"/>
        <v>1.0294559299999961E-2</v>
      </c>
      <c r="C16" s="19">
        <v>2.7160938969999999</v>
      </c>
      <c r="D16" s="8">
        <v>2020</v>
      </c>
    </row>
    <row r="17" spans="1:4" ht="15" customHeight="1">
      <c r="A17" s="8">
        <v>2030</v>
      </c>
      <c r="B17" s="20">
        <f t="shared" si="0"/>
        <v>5.8736448999999972E-3</v>
      </c>
      <c r="C17" s="19">
        <v>2.807548632</v>
      </c>
      <c r="D17" s="8">
        <v>2030</v>
      </c>
    </row>
    <row r="18" spans="1:4" ht="15" customHeight="1">
      <c r="A18" s="8">
        <v>2040</v>
      </c>
      <c r="B18" s="20">
        <f t="shared" si="0"/>
        <v>2.726157149999975E-3</v>
      </c>
      <c r="C18" s="19">
        <v>2.8335667949999999</v>
      </c>
    </row>
    <row r="19" spans="1:4" ht="15" customHeight="1">
      <c r="A19" s="8">
        <v>2050</v>
      </c>
      <c r="B19" s="20">
        <f t="shared" si="0"/>
        <v>1.8905408000000179E-3</v>
      </c>
      <c r="C19" s="19">
        <v>2.8620717749999995</v>
      </c>
      <c r="D19" s="8">
        <v>2050</v>
      </c>
    </row>
    <row r="20" spans="1:4" ht="15" customHeight="1">
      <c r="A20" s="8">
        <v>2060</v>
      </c>
      <c r="B20" s="20">
        <f t="shared" si="0"/>
        <v>-7.4739095000000424E-4</v>
      </c>
      <c r="C20" s="19">
        <v>2.8713776110000002</v>
      </c>
    </row>
    <row r="21" spans="1:4" ht="15" customHeight="1">
      <c r="A21" s="8">
        <v>2070</v>
      </c>
      <c r="B21" s="20">
        <f t="shared" si="0"/>
        <v>-3.261401949999976E-3</v>
      </c>
      <c r="C21" s="19">
        <v>2.8471239559999995</v>
      </c>
      <c r="D21" s="8">
        <v>2070</v>
      </c>
    </row>
    <row r="22" spans="1:4" ht="15" customHeight="1">
      <c r="A22" s="8">
        <v>2080</v>
      </c>
      <c r="B22" s="20">
        <f t="shared" si="0"/>
        <v>-4.7831920500000184E-3</v>
      </c>
      <c r="C22" s="19">
        <v>2.8061495720000007</v>
      </c>
    </row>
    <row r="23" spans="1:4" ht="15" customHeight="1">
      <c r="A23" s="8">
        <v>2090</v>
      </c>
      <c r="B23" s="20">
        <f t="shared" si="0"/>
        <v>-6.4036467500000697E-3</v>
      </c>
      <c r="C23" s="19">
        <v>2.7514601149999991</v>
      </c>
    </row>
    <row r="24" spans="1:4" ht="15" customHeight="1" thickBot="1">
      <c r="A24" s="11">
        <v>2100</v>
      </c>
      <c r="B24" s="21">
        <f>(C24-C23)/10</f>
        <v>-7.338347799999978E-3</v>
      </c>
      <c r="C24" s="22">
        <v>2.6780766369999993</v>
      </c>
      <c r="D24" s="11">
        <v>2100</v>
      </c>
    </row>
    <row r="25" spans="1:4" ht="15" customHeight="1" thickTop="1"/>
    <row r="66" spans="5:5" ht="15" customHeight="1">
      <c r="E66" s="18"/>
    </row>
    <row r="67" spans="5:5" ht="15" customHeight="1">
      <c r="E67" s="18"/>
    </row>
    <row r="68" spans="5:5" ht="15" customHeight="1">
      <c r="E68" s="18"/>
    </row>
    <row r="69" spans="5:5" ht="15" customHeight="1">
      <c r="E69" s="18"/>
    </row>
    <row r="70" spans="5:5" ht="15" customHeight="1">
      <c r="E70" s="18"/>
    </row>
  </sheetData>
  <phoneticPr fontId="3" type="noConversion"/>
  <hyperlinks>
    <hyperlink ref="A1" location="Contents!A1" display="Contents"/>
  </hyperlinks>
  <pageMargins left="0.75" right="0.75" top="1" bottom="1" header="0.5" footer="0.5"/>
  <pageSetup paperSize="9" orientation="portrait" horizontalDpi="4294967292" verticalDpi="4294967292"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70"/>
  <sheetViews>
    <sheetView showGridLines="0" zoomScaleNormal="100" workbookViewId="0">
      <pane ySplit="8" topLeftCell="A9" activePane="bottomLeft" state="frozenSplit"/>
      <selection pane="bottomLeft"/>
    </sheetView>
  </sheetViews>
  <sheetFormatPr defaultColWidth="11.26953125" defaultRowHeight="15" customHeight="1"/>
  <cols>
    <col min="1" max="1" width="21.81640625" style="8" customWidth="1"/>
    <col min="2" max="2" width="25.1796875" style="14" bestFit="1" customWidth="1"/>
    <col min="3" max="3" width="16.1796875" style="8" bestFit="1" customWidth="1"/>
    <col min="4" max="4" width="12.81640625" style="8" customWidth="1"/>
    <col min="5" max="5" width="11.26953125" style="8" customWidth="1"/>
    <col min="6" max="10" width="10.26953125" style="8" customWidth="1"/>
    <col min="11" max="16384" width="11.26953125" style="8"/>
  </cols>
  <sheetData>
    <row r="1" spans="1:4" ht="15" customHeight="1">
      <c r="A1" s="10" t="s">
        <v>0</v>
      </c>
    </row>
    <row r="3" spans="1:4" ht="15" customHeight="1">
      <c r="A3" s="9" t="s">
        <v>32</v>
      </c>
    </row>
    <row r="5" spans="1:4" ht="15" customHeight="1">
      <c r="A5" s="8" t="s">
        <v>23</v>
      </c>
    </row>
    <row r="6" spans="1:4" ht="15" customHeight="1">
      <c r="A6" s="8" t="s">
        <v>22</v>
      </c>
    </row>
    <row r="7" spans="1:4" ht="15" customHeight="1" thickBot="1">
      <c r="A7" s="11"/>
      <c r="B7" s="15"/>
      <c r="C7" s="11"/>
      <c r="D7" s="11"/>
    </row>
    <row r="8" spans="1:4" ht="15" customHeight="1" thickTop="1">
      <c r="A8" s="12" t="s">
        <v>4</v>
      </c>
      <c r="B8" s="16" t="s">
        <v>13</v>
      </c>
      <c r="C8" s="12" t="s">
        <v>12</v>
      </c>
      <c r="D8" s="12" t="s">
        <v>6</v>
      </c>
    </row>
    <row r="9" spans="1:4" ht="15" customHeight="1">
      <c r="A9" s="8">
        <v>1950</v>
      </c>
      <c r="B9" s="20">
        <f>(C10-C9)/10</f>
        <v>1.1315642000000015E-2</v>
      </c>
      <c r="C9" s="19">
        <v>0.7377784369999999</v>
      </c>
      <c r="D9" s="8">
        <v>1950</v>
      </c>
    </row>
    <row r="10" spans="1:4" ht="15" customHeight="1">
      <c r="A10" s="8">
        <v>1960</v>
      </c>
      <c r="B10" s="20">
        <f>(C11-C9)/20</f>
        <v>1.1823938849999998E-2</v>
      </c>
      <c r="C10" s="19">
        <v>0.85093485700000004</v>
      </c>
      <c r="D10" s="8">
        <v>1960</v>
      </c>
    </row>
    <row r="11" spans="1:4" ht="15" customHeight="1">
      <c r="A11" s="8">
        <v>1970</v>
      </c>
      <c r="B11" s="20">
        <f t="shared" ref="B11:B23" si="0">(C12-C10)/20</f>
        <v>1.9761646050000008E-2</v>
      </c>
      <c r="C11" s="19">
        <v>0.97425721399999987</v>
      </c>
      <c r="D11" s="8">
        <v>1970</v>
      </c>
    </row>
    <row r="12" spans="1:4" ht="15" customHeight="1">
      <c r="A12" s="8">
        <v>1980</v>
      </c>
      <c r="B12" s="20">
        <f t="shared" si="0"/>
        <v>3.2546348250000023E-2</v>
      </c>
      <c r="C12" s="19">
        <v>1.2461677780000002</v>
      </c>
      <c r="D12" s="8">
        <v>1980</v>
      </c>
    </row>
    <row r="13" spans="1:4" ht="15" customHeight="1">
      <c r="A13" s="8">
        <v>1990</v>
      </c>
      <c r="B13" s="20">
        <f t="shared" si="0"/>
        <v>3.2743209999999981E-2</v>
      </c>
      <c r="C13" s="19">
        <v>1.6251841790000003</v>
      </c>
      <c r="D13" s="8">
        <v>1990</v>
      </c>
    </row>
    <row r="14" spans="1:4" ht="15" customHeight="1">
      <c r="A14" s="8">
        <v>2000</v>
      </c>
      <c r="B14" s="20">
        <f t="shared" si="0"/>
        <v>2.5871917599999971E-2</v>
      </c>
      <c r="C14" s="19">
        <v>1.9010319779999998</v>
      </c>
      <c r="D14" s="8">
        <v>2000</v>
      </c>
    </row>
    <row r="15" spans="1:4" ht="15" customHeight="1">
      <c r="A15" s="8">
        <v>2010</v>
      </c>
      <c r="B15" s="20">
        <f t="shared" si="0"/>
        <v>2.1153610400000012E-2</v>
      </c>
      <c r="C15" s="19">
        <v>2.1426225309999998</v>
      </c>
      <c r="D15" s="8">
        <v>2010</v>
      </c>
    </row>
    <row r="16" spans="1:4" ht="15" customHeight="1">
      <c r="A16" s="8">
        <v>2020</v>
      </c>
      <c r="B16" s="20">
        <f t="shared" si="0"/>
        <v>1.316164875000001E-2</v>
      </c>
      <c r="C16" s="19">
        <v>2.324104186</v>
      </c>
      <c r="D16" s="8">
        <v>2020</v>
      </c>
    </row>
    <row r="17" spans="1:4" ht="15" customHeight="1">
      <c r="A17" s="8">
        <v>2030</v>
      </c>
      <c r="B17" s="20">
        <f t="shared" si="0"/>
        <v>1.0112099250000006E-2</v>
      </c>
      <c r="C17" s="19">
        <v>2.405855506</v>
      </c>
      <c r="D17" s="8">
        <v>2030</v>
      </c>
    </row>
    <row r="18" spans="1:4" ht="15" customHeight="1">
      <c r="A18" s="8">
        <v>2040</v>
      </c>
      <c r="B18" s="20">
        <f t="shared" si="0"/>
        <v>1.0836312000000037E-2</v>
      </c>
      <c r="C18" s="19">
        <v>2.5263461710000001</v>
      </c>
      <c r="D18" s="8">
        <v>2040</v>
      </c>
    </row>
    <row r="19" spans="1:4" ht="15" customHeight="1">
      <c r="A19" s="8">
        <v>2050</v>
      </c>
      <c r="B19" s="20">
        <f t="shared" si="0"/>
        <v>6.2318990000000294E-3</v>
      </c>
      <c r="C19" s="19">
        <v>2.6225817460000007</v>
      </c>
      <c r="D19" s="8">
        <v>2050</v>
      </c>
    </row>
    <row r="20" spans="1:4" ht="15" customHeight="1">
      <c r="A20" s="8">
        <v>2060</v>
      </c>
      <c r="B20" s="20">
        <f t="shared" si="0"/>
        <v>3.0500735999999585E-3</v>
      </c>
      <c r="C20" s="19">
        <v>2.6509841510000007</v>
      </c>
    </row>
    <row r="21" spans="1:4" ht="15" customHeight="1">
      <c r="A21" s="8">
        <v>2070</v>
      </c>
      <c r="B21" s="20">
        <f t="shared" si="0"/>
        <v>2.3974813999999346E-3</v>
      </c>
      <c r="C21" s="19">
        <v>2.6835832179999999</v>
      </c>
      <c r="D21" s="8">
        <v>2070</v>
      </c>
    </row>
    <row r="22" spans="1:4" ht="15" customHeight="1">
      <c r="A22" s="8">
        <v>2080</v>
      </c>
      <c r="B22" s="20">
        <f t="shared" si="0"/>
        <v>-1.284121999999721E-4</v>
      </c>
      <c r="C22" s="19">
        <v>2.6989337789999994</v>
      </c>
      <c r="D22" s="8">
        <v>2080</v>
      </c>
    </row>
    <row r="23" spans="1:4" ht="15" customHeight="1">
      <c r="A23" s="8">
        <v>2090</v>
      </c>
      <c r="B23" s="20">
        <f t="shared" si="0"/>
        <v>-2.6164610999999784E-3</v>
      </c>
      <c r="C23" s="19">
        <v>2.6810149740000004</v>
      </c>
    </row>
    <row r="24" spans="1:4" ht="15" customHeight="1" thickBot="1">
      <c r="A24" s="11">
        <v>2100</v>
      </c>
      <c r="B24" s="21">
        <f>(C24-C23)/10</f>
        <v>-3.4410417000000581E-3</v>
      </c>
      <c r="C24" s="22">
        <v>2.6466045569999999</v>
      </c>
      <c r="D24" s="11">
        <v>2100</v>
      </c>
    </row>
    <row r="25" spans="1:4" ht="15" customHeight="1" thickTop="1"/>
    <row r="66" spans="5:5" ht="15" customHeight="1">
      <c r="E66" s="18"/>
    </row>
    <row r="67" spans="5:5" ht="15" customHeight="1">
      <c r="E67" s="18"/>
    </row>
    <row r="68" spans="5:5" ht="15" customHeight="1">
      <c r="E68" s="18"/>
    </row>
    <row r="69" spans="5:5" ht="15" customHeight="1">
      <c r="E69" s="18"/>
    </row>
    <row r="70" spans="5:5" ht="15" customHeight="1">
      <c r="E70" s="18"/>
    </row>
  </sheetData>
  <phoneticPr fontId="3" type="noConversion"/>
  <hyperlinks>
    <hyperlink ref="A1" location="Contents!A1" display="Contents"/>
  </hyperlinks>
  <pageMargins left="0.75" right="0.75" top="1" bottom="1" header="0.5" footer="0.5"/>
  <pageSetup paperSize="9" orientation="portrait" horizontalDpi="4294967292" verticalDpi="4294967292"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70"/>
  <sheetViews>
    <sheetView showGridLines="0" zoomScaleNormal="100" workbookViewId="0">
      <pane ySplit="8" topLeftCell="A9" activePane="bottomLeft" state="frozenSplit"/>
      <selection pane="bottomLeft"/>
    </sheetView>
  </sheetViews>
  <sheetFormatPr defaultColWidth="11.26953125" defaultRowHeight="15" customHeight="1"/>
  <cols>
    <col min="1" max="1" width="21.81640625" style="8" customWidth="1"/>
    <col min="2" max="2" width="25.1796875" style="14" bestFit="1" customWidth="1"/>
    <col min="3" max="3" width="16.1796875" style="8" bestFit="1" customWidth="1"/>
    <col min="4" max="4" width="12.81640625" style="8" customWidth="1"/>
    <col min="5" max="5" width="11.26953125" style="8" customWidth="1"/>
    <col min="6" max="10" width="10.26953125" style="8" customWidth="1"/>
    <col min="11" max="16384" width="11.26953125" style="8"/>
  </cols>
  <sheetData>
    <row r="1" spans="1:4" ht="15" customHeight="1">
      <c r="A1" s="10" t="s">
        <v>0</v>
      </c>
    </row>
    <row r="3" spans="1:4" ht="15" customHeight="1">
      <c r="A3" s="9" t="s">
        <v>33</v>
      </c>
    </row>
    <row r="5" spans="1:4" ht="15" customHeight="1">
      <c r="A5" s="8" t="s">
        <v>23</v>
      </c>
    </row>
    <row r="6" spans="1:4" ht="15" customHeight="1">
      <c r="A6" s="8" t="s">
        <v>22</v>
      </c>
    </row>
    <row r="7" spans="1:4" ht="15" customHeight="1" thickBot="1">
      <c r="A7" s="11"/>
      <c r="B7" s="15"/>
      <c r="C7" s="11"/>
      <c r="D7" s="11"/>
    </row>
    <row r="8" spans="1:4" ht="15" customHeight="1" thickTop="1">
      <c r="A8" s="12" t="s">
        <v>4</v>
      </c>
      <c r="B8" s="16" t="s">
        <v>13</v>
      </c>
      <c r="C8" s="12" t="s">
        <v>12</v>
      </c>
      <c r="D8" s="12" t="s">
        <v>6</v>
      </c>
    </row>
    <row r="9" spans="1:4" ht="15" customHeight="1">
      <c r="A9" s="8">
        <v>1950</v>
      </c>
      <c r="B9" s="20">
        <f>(C10-C9)/10</f>
        <v>7.3365367999999988E-3</v>
      </c>
      <c r="C9" s="19">
        <v>0.45726873100000004</v>
      </c>
      <c r="D9" s="8">
        <v>1950</v>
      </c>
    </row>
    <row r="10" spans="1:4" ht="15" customHeight="1">
      <c r="A10" s="8">
        <v>1960</v>
      </c>
      <c r="B10" s="20">
        <f>(C11-C9)/20</f>
        <v>8.1444367000000038E-3</v>
      </c>
      <c r="C10" s="19">
        <v>0.53063409900000003</v>
      </c>
      <c r="D10" s="8">
        <v>1960</v>
      </c>
    </row>
    <row r="11" spans="1:4" ht="15" customHeight="1">
      <c r="A11" s="8">
        <v>1970</v>
      </c>
      <c r="B11" s="20">
        <f t="shared" ref="B11:B23" si="0">(C12-C10)/20</f>
        <v>1.087443905E-2</v>
      </c>
      <c r="C11" s="19">
        <v>0.62015746500000013</v>
      </c>
      <c r="D11" s="8">
        <v>1970</v>
      </c>
    </row>
    <row r="12" spans="1:4" ht="15" customHeight="1">
      <c r="A12" s="8">
        <v>1980</v>
      </c>
      <c r="B12" s="20">
        <f t="shared" si="0"/>
        <v>1.3004507999999981E-2</v>
      </c>
      <c r="C12" s="19">
        <v>0.74812288000000005</v>
      </c>
      <c r="D12" s="8">
        <v>1980</v>
      </c>
    </row>
    <row r="13" spans="1:4" ht="15" customHeight="1">
      <c r="A13" s="8">
        <v>1990</v>
      </c>
      <c r="B13" s="20">
        <f t="shared" si="0"/>
        <v>1.9833269199999996E-2</v>
      </c>
      <c r="C13" s="19">
        <v>0.88024762499999976</v>
      </c>
      <c r="D13" s="8">
        <v>1990</v>
      </c>
    </row>
    <row r="14" spans="1:4" ht="15" customHeight="1">
      <c r="A14" s="8">
        <v>2000</v>
      </c>
      <c r="B14" s="20">
        <f t="shared" si="0"/>
        <v>3.1097368700000027E-2</v>
      </c>
      <c r="C14" s="19">
        <v>1.144788264</v>
      </c>
      <c r="D14" s="8">
        <v>2000</v>
      </c>
    </row>
    <row r="15" spans="1:4" ht="15" customHeight="1">
      <c r="A15" s="8">
        <v>2010</v>
      </c>
      <c r="B15" s="20">
        <f t="shared" si="0"/>
        <v>3.1476436949999999E-2</v>
      </c>
      <c r="C15" s="19">
        <v>1.5021949990000003</v>
      </c>
      <c r="D15" s="8">
        <v>2010</v>
      </c>
    </row>
    <row r="16" spans="1:4" ht="15" customHeight="1">
      <c r="A16" s="8">
        <v>2020</v>
      </c>
      <c r="B16" s="20">
        <f t="shared" si="0"/>
        <v>2.5592993650000007E-2</v>
      </c>
      <c r="C16" s="19">
        <v>1.7743170029999999</v>
      </c>
      <c r="D16" s="8">
        <v>2020</v>
      </c>
    </row>
    <row r="17" spans="1:4" ht="15" customHeight="1">
      <c r="A17" s="8">
        <v>2030</v>
      </c>
      <c r="B17" s="20">
        <f t="shared" si="0"/>
        <v>2.0921476449999987E-2</v>
      </c>
      <c r="C17" s="19">
        <v>2.0140548720000004</v>
      </c>
      <c r="D17" s="8">
        <v>2030</v>
      </c>
    </row>
    <row r="18" spans="1:4" ht="15" customHeight="1">
      <c r="A18" s="8">
        <v>2040</v>
      </c>
      <c r="B18" s="20">
        <f t="shared" si="0"/>
        <v>1.3255492399999968E-2</v>
      </c>
      <c r="C18" s="19">
        <v>2.1927465319999997</v>
      </c>
      <c r="D18" s="8">
        <v>2040</v>
      </c>
    </row>
    <row r="19" spans="1:4" ht="15" customHeight="1">
      <c r="A19" s="8">
        <v>2050</v>
      </c>
      <c r="B19" s="20">
        <f t="shared" si="0"/>
        <v>1.0589061200000027E-2</v>
      </c>
      <c r="C19" s="19">
        <v>2.2791647199999998</v>
      </c>
      <c r="D19" s="8">
        <v>2050</v>
      </c>
    </row>
    <row r="20" spans="1:4" ht="15" customHeight="1">
      <c r="A20" s="8">
        <v>2060</v>
      </c>
      <c r="B20" s="20">
        <f t="shared" si="0"/>
        <v>1.1315199550000021E-2</v>
      </c>
      <c r="C20" s="19">
        <v>2.4045277560000002</v>
      </c>
      <c r="D20" s="8">
        <v>2060</v>
      </c>
    </row>
    <row r="21" spans="1:4" ht="15" customHeight="1">
      <c r="A21" s="8">
        <v>2070</v>
      </c>
      <c r="B21" s="20">
        <f t="shared" si="0"/>
        <v>6.8510987499999839E-3</v>
      </c>
      <c r="C21" s="19">
        <v>2.5054687110000002</v>
      </c>
      <c r="D21" s="8">
        <v>2070</v>
      </c>
    </row>
    <row r="22" spans="1:4" ht="15" customHeight="1">
      <c r="A22" s="8">
        <v>2080</v>
      </c>
      <c r="B22" s="20">
        <f t="shared" si="0"/>
        <v>3.8253350999999823E-3</v>
      </c>
      <c r="C22" s="19">
        <v>2.5415497309999999</v>
      </c>
      <c r="D22" s="8">
        <v>2080</v>
      </c>
    </row>
    <row r="23" spans="1:4" ht="15" customHeight="1">
      <c r="A23" s="8">
        <v>2090</v>
      </c>
      <c r="B23" s="20">
        <f t="shared" si="0"/>
        <v>3.2071806000000037E-3</v>
      </c>
      <c r="C23" s="19">
        <v>2.5819754129999999</v>
      </c>
    </row>
    <row r="24" spans="1:4" ht="15" customHeight="1" thickBot="1">
      <c r="A24" s="11">
        <v>2100</v>
      </c>
      <c r="B24" s="21">
        <f>(C24-C23)/10</f>
        <v>2.3717930000000109E-3</v>
      </c>
      <c r="C24" s="22">
        <v>2.605693343</v>
      </c>
      <c r="D24" s="11">
        <v>2100</v>
      </c>
    </row>
    <row r="25" spans="1:4" ht="15" customHeight="1" thickTop="1"/>
    <row r="66" spans="5:5" ht="15" customHeight="1">
      <c r="E66" s="18"/>
    </row>
    <row r="67" spans="5:5" ht="15" customHeight="1">
      <c r="E67" s="18"/>
    </row>
    <row r="68" spans="5:5" ht="15" customHeight="1">
      <c r="E68" s="18"/>
    </row>
    <row r="69" spans="5:5" ht="15" customHeight="1">
      <c r="E69" s="18"/>
    </row>
    <row r="70" spans="5:5" ht="15" customHeight="1">
      <c r="E70" s="18"/>
    </row>
  </sheetData>
  <phoneticPr fontId="3" type="noConversion"/>
  <hyperlinks>
    <hyperlink ref="A1" location="Contents!A1" display="Contents"/>
  </hyperlinks>
  <pageMargins left="0.75" right="0.75" top="1" bottom="1" header="0.5" footer="0.5"/>
  <pageSetup paperSize="9" orientation="portrait" horizontalDpi="4294967292" verticalDpi="4294967292"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70"/>
  <sheetViews>
    <sheetView showGridLines="0" zoomScaleNormal="100" workbookViewId="0">
      <pane ySplit="8" topLeftCell="A9" activePane="bottomLeft" state="frozenSplit"/>
      <selection pane="bottomLeft"/>
    </sheetView>
  </sheetViews>
  <sheetFormatPr defaultColWidth="11.26953125" defaultRowHeight="15" customHeight="1"/>
  <cols>
    <col min="1" max="1" width="21.81640625" style="8" customWidth="1"/>
    <col min="2" max="2" width="25.1796875" style="14" bestFit="1" customWidth="1"/>
    <col min="3" max="3" width="16.1796875" style="8" bestFit="1" customWidth="1"/>
    <col min="4" max="4" width="12.81640625" style="8" customWidth="1"/>
    <col min="5" max="5" width="11.26953125" style="8" customWidth="1"/>
    <col min="6" max="10" width="10.26953125" style="8" customWidth="1"/>
    <col min="11" max="16384" width="11.26953125" style="8"/>
  </cols>
  <sheetData>
    <row r="1" spans="1:4" ht="15" customHeight="1">
      <c r="A1" s="10" t="s">
        <v>0</v>
      </c>
    </row>
    <row r="3" spans="1:4" ht="15" customHeight="1">
      <c r="A3" s="9" t="s">
        <v>34</v>
      </c>
    </row>
    <row r="5" spans="1:4" ht="15" customHeight="1">
      <c r="A5" s="8" t="s">
        <v>23</v>
      </c>
    </row>
    <row r="6" spans="1:4" ht="15" customHeight="1">
      <c r="A6" s="8" t="s">
        <v>22</v>
      </c>
    </row>
    <row r="7" spans="1:4" ht="15" customHeight="1" thickBot="1">
      <c r="A7" s="11"/>
      <c r="B7" s="15"/>
      <c r="C7" s="11"/>
      <c r="D7" s="11"/>
    </row>
    <row r="8" spans="1:4" ht="15" customHeight="1" thickTop="1">
      <c r="A8" s="12" t="s">
        <v>4</v>
      </c>
      <c r="B8" s="16" t="s">
        <v>13</v>
      </c>
      <c r="C8" s="12" t="s">
        <v>12</v>
      </c>
      <c r="D8" s="12" t="s">
        <v>6</v>
      </c>
    </row>
    <row r="9" spans="1:4" ht="15" customHeight="1">
      <c r="A9" s="8">
        <v>1950</v>
      </c>
      <c r="B9" s="20">
        <f>(C10-C9)/10</f>
        <v>2.8305998999999999E-3</v>
      </c>
      <c r="C9" s="19">
        <v>0.17469741499999997</v>
      </c>
      <c r="D9" s="8">
        <v>1950</v>
      </c>
    </row>
    <row r="10" spans="1:4" ht="15" customHeight="1">
      <c r="A10" s="8">
        <v>1960</v>
      </c>
      <c r="B10" s="20">
        <f>(C11-C9)/20</f>
        <v>4.2502279500000019E-3</v>
      </c>
      <c r="C10" s="19">
        <v>0.20300341399999997</v>
      </c>
      <c r="D10" s="8">
        <v>1960</v>
      </c>
    </row>
    <row r="11" spans="1:4" ht="15" customHeight="1">
      <c r="A11" s="8">
        <v>1970</v>
      </c>
      <c r="B11" s="20">
        <f t="shared" ref="B11:B23" si="0">(C12-C10)/20</f>
        <v>6.1821921500000033E-3</v>
      </c>
      <c r="C11" s="19">
        <v>0.259701974</v>
      </c>
      <c r="D11" s="8">
        <v>1970</v>
      </c>
    </row>
    <row r="12" spans="1:4" ht="15" customHeight="1">
      <c r="A12" s="8">
        <v>1980</v>
      </c>
      <c r="B12" s="20">
        <f t="shared" si="0"/>
        <v>7.4527451500000005E-3</v>
      </c>
      <c r="C12" s="19">
        <v>0.32664725700000002</v>
      </c>
      <c r="D12" s="8">
        <v>1980</v>
      </c>
    </row>
    <row r="13" spans="1:4" ht="15" customHeight="1">
      <c r="A13" s="8">
        <v>1990</v>
      </c>
      <c r="B13" s="20">
        <f t="shared" si="0"/>
        <v>9.214784149999997E-3</v>
      </c>
      <c r="C13" s="19">
        <v>0.40875687700000002</v>
      </c>
      <c r="D13" s="8">
        <v>1990</v>
      </c>
    </row>
    <row r="14" spans="1:4" ht="15" customHeight="1">
      <c r="A14" s="8">
        <v>2000</v>
      </c>
      <c r="B14" s="20">
        <f t="shared" si="0"/>
        <v>1.0641911649999993E-2</v>
      </c>
      <c r="C14" s="19">
        <v>0.51094293999999996</v>
      </c>
      <c r="D14" s="8">
        <v>2000</v>
      </c>
    </row>
    <row r="15" spans="1:4" ht="15" customHeight="1">
      <c r="A15" s="8">
        <v>2010</v>
      </c>
      <c r="B15" s="20">
        <f t="shared" si="0"/>
        <v>1.7162766699999991E-2</v>
      </c>
      <c r="C15" s="19">
        <v>0.6215951099999999</v>
      </c>
      <c r="D15" s="8">
        <v>2010</v>
      </c>
    </row>
    <row r="16" spans="1:4" ht="15" customHeight="1">
      <c r="A16" s="8">
        <v>2020</v>
      </c>
      <c r="B16" s="20">
        <f t="shared" si="0"/>
        <v>2.6362156300000016E-2</v>
      </c>
      <c r="C16" s="19">
        <v>0.85419827399999981</v>
      </c>
      <c r="D16" s="8">
        <v>2020</v>
      </c>
    </row>
    <row r="17" spans="1:4" ht="15" customHeight="1">
      <c r="A17" s="8">
        <v>2030</v>
      </c>
      <c r="B17" s="20">
        <f t="shared" si="0"/>
        <v>2.6326056050000025E-2</v>
      </c>
      <c r="C17" s="19">
        <v>1.1488382360000002</v>
      </c>
      <c r="D17" s="8">
        <v>2030</v>
      </c>
    </row>
    <row r="18" spans="1:4" ht="15" customHeight="1">
      <c r="A18" s="8">
        <v>2040</v>
      </c>
      <c r="B18" s="20">
        <f t="shared" si="0"/>
        <v>2.238380685000001E-2</v>
      </c>
      <c r="C18" s="19">
        <v>1.3807193950000003</v>
      </c>
      <c r="D18" s="8">
        <v>2040</v>
      </c>
    </row>
    <row r="19" spans="1:4" ht="15" customHeight="1">
      <c r="A19" s="8">
        <v>2050</v>
      </c>
      <c r="B19" s="20">
        <f t="shared" si="0"/>
        <v>1.8982052449999964E-2</v>
      </c>
      <c r="C19" s="19">
        <v>1.5965143730000004</v>
      </c>
      <c r="D19" s="8">
        <v>2050</v>
      </c>
    </row>
    <row r="20" spans="1:4" ht="15" customHeight="1">
      <c r="A20" s="8">
        <v>2060</v>
      </c>
      <c r="B20" s="20">
        <f t="shared" si="0"/>
        <v>1.2718051299999988E-2</v>
      </c>
      <c r="C20" s="19">
        <v>1.7603604439999996</v>
      </c>
      <c r="D20" s="8">
        <v>2060</v>
      </c>
    </row>
    <row r="21" spans="1:4" ht="15" customHeight="1">
      <c r="A21" s="8">
        <v>2070</v>
      </c>
      <c r="B21" s="20">
        <f t="shared" si="0"/>
        <v>1.11471855E-2</v>
      </c>
      <c r="C21" s="19">
        <v>1.8508753990000002</v>
      </c>
      <c r="D21" s="8">
        <v>2070</v>
      </c>
    </row>
    <row r="22" spans="1:4" ht="15" customHeight="1">
      <c r="A22" s="8">
        <v>2080</v>
      </c>
      <c r="B22" s="20">
        <f t="shared" si="0"/>
        <v>1.2002807699999984E-2</v>
      </c>
      <c r="C22" s="19">
        <v>1.9833041539999996</v>
      </c>
      <c r="D22" s="8">
        <v>2080</v>
      </c>
    </row>
    <row r="23" spans="1:4" ht="15" customHeight="1">
      <c r="A23" s="8">
        <v>2090</v>
      </c>
      <c r="B23" s="20">
        <f t="shared" si="0"/>
        <v>8.1997891500000253E-3</v>
      </c>
      <c r="C23" s="19">
        <v>2.0909315529999999</v>
      </c>
      <c r="D23" s="8">
        <v>2090</v>
      </c>
    </row>
    <row r="24" spans="1:4" ht="15" customHeight="1" thickBot="1">
      <c r="A24" s="11">
        <v>2100</v>
      </c>
      <c r="B24" s="21">
        <f>(C24-C23)/10</f>
        <v>5.6368384000000217E-3</v>
      </c>
      <c r="C24" s="22">
        <v>2.1472999370000001</v>
      </c>
      <c r="D24" s="11">
        <v>2100</v>
      </c>
    </row>
    <row r="25" spans="1:4" ht="15" customHeight="1" thickTop="1"/>
    <row r="66" spans="5:5" ht="15" customHeight="1">
      <c r="E66" s="18"/>
    </row>
    <row r="67" spans="5:5" ht="15" customHeight="1">
      <c r="E67" s="18"/>
    </row>
    <row r="68" spans="5:5" ht="15" customHeight="1">
      <c r="E68" s="18"/>
    </row>
    <row r="69" spans="5:5" ht="15" customHeight="1">
      <c r="E69" s="18"/>
    </row>
    <row r="70" spans="5:5" ht="15" customHeight="1">
      <c r="E70" s="18"/>
    </row>
  </sheetData>
  <phoneticPr fontId="3" type="noConversion"/>
  <hyperlinks>
    <hyperlink ref="A1" location="Contents!A1" display="Contents"/>
  </hyperlinks>
  <pageMargins left="0.75" right="0.75" top="1" bottom="1" header="0.5" footer="0.5"/>
  <pageSetup paperSize="9" orientation="portrait" horizontalDpi="4294967292" verticalDpi="4294967292"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70"/>
  <sheetViews>
    <sheetView showGridLines="0" zoomScaleNormal="100" workbookViewId="0">
      <pane ySplit="8" topLeftCell="A9" activePane="bottomLeft" state="frozenSplit"/>
      <selection pane="bottomLeft"/>
    </sheetView>
  </sheetViews>
  <sheetFormatPr defaultColWidth="11.26953125" defaultRowHeight="15" customHeight="1"/>
  <cols>
    <col min="1" max="1" width="21.81640625" style="8" customWidth="1"/>
    <col min="2" max="2" width="25.1796875" style="14" bestFit="1" customWidth="1"/>
    <col min="3" max="3" width="16.1796875" style="8" bestFit="1" customWidth="1"/>
    <col min="4" max="4" width="12.81640625" style="8" customWidth="1"/>
    <col min="5" max="5" width="11.26953125" style="8" customWidth="1"/>
    <col min="6" max="10" width="10.26953125" style="8" customWidth="1"/>
    <col min="11" max="16384" width="11.26953125" style="8"/>
  </cols>
  <sheetData>
    <row r="1" spans="1:4" ht="15" customHeight="1">
      <c r="A1" s="10" t="s">
        <v>0</v>
      </c>
    </row>
    <row r="3" spans="1:4" ht="15" customHeight="1">
      <c r="A3" s="9" t="s">
        <v>35</v>
      </c>
    </row>
    <row r="5" spans="1:4" ht="15" customHeight="1">
      <c r="A5" s="8" t="s">
        <v>23</v>
      </c>
    </row>
    <row r="6" spans="1:4" ht="15" customHeight="1">
      <c r="A6" s="8" t="s">
        <v>22</v>
      </c>
    </row>
    <row r="7" spans="1:4" ht="15" customHeight="1" thickBot="1">
      <c r="A7" s="11"/>
      <c r="B7" s="15"/>
      <c r="C7" s="11"/>
      <c r="D7" s="11"/>
    </row>
    <row r="8" spans="1:4" ht="15" customHeight="1" thickTop="1">
      <c r="A8" s="12" t="s">
        <v>4</v>
      </c>
      <c r="B8" s="16" t="s">
        <v>13</v>
      </c>
      <c r="C8" s="12" t="s">
        <v>12</v>
      </c>
      <c r="D8" s="12" t="s">
        <v>6</v>
      </c>
    </row>
    <row r="9" spans="1:4" ht="15" customHeight="1">
      <c r="A9" s="8">
        <v>1950</v>
      </c>
      <c r="B9" s="20">
        <f>(C10-C9)/10</f>
        <v>2.965113E-4</v>
      </c>
      <c r="C9" s="19">
        <v>1.1535997999999997E-2</v>
      </c>
      <c r="D9" s="8">
        <v>1950</v>
      </c>
    </row>
    <row r="10" spans="1:4" ht="15" customHeight="1">
      <c r="A10" s="8">
        <v>1960</v>
      </c>
      <c r="B10" s="20">
        <f>(C11-C9)/20</f>
        <v>4.601259499999997E-4</v>
      </c>
      <c r="C10" s="19">
        <v>1.4501110999999997E-2</v>
      </c>
    </row>
    <row r="11" spans="1:4" ht="15" customHeight="1">
      <c r="A11" s="8">
        <v>1970</v>
      </c>
      <c r="B11" s="20">
        <f t="shared" ref="B11:B23" si="0">(C12-C10)/20</f>
        <v>7.4207730000000016E-4</v>
      </c>
      <c r="C11" s="19">
        <v>2.0738516999999991E-2</v>
      </c>
      <c r="D11" s="8">
        <v>1970</v>
      </c>
    </row>
    <row r="12" spans="1:4" ht="15" customHeight="1">
      <c r="A12" s="8">
        <v>1980</v>
      </c>
      <c r="B12" s="20">
        <f t="shared" si="0"/>
        <v>1.2143546000000002E-3</v>
      </c>
      <c r="C12" s="19">
        <v>2.9342657000000001E-2</v>
      </c>
      <c r="D12" s="8">
        <v>1980</v>
      </c>
    </row>
    <row r="13" spans="1:4" ht="15" customHeight="1">
      <c r="A13" s="8">
        <v>1990</v>
      </c>
      <c r="B13" s="20">
        <f t="shared" si="0"/>
        <v>1.5666775499999989E-3</v>
      </c>
      <c r="C13" s="19">
        <v>4.5025608999999994E-2</v>
      </c>
      <c r="D13" s="8">
        <v>1990</v>
      </c>
    </row>
    <row r="14" spans="1:4" ht="15" customHeight="1">
      <c r="A14" s="8">
        <v>2000</v>
      </c>
      <c r="B14" s="20">
        <f t="shared" si="0"/>
        <v>2.1863954000000013E-3</v>
      </c>
      <c r="C14" s="19">
        <v>6.0676207999999981E-2</v>
      </c>
      <c r="D14" s="8">
        <v>2000</v>
      </c>
    </row>
    <row r="15" spans="1:4" ht="15" customHeight="1">
      <c r="A15" s="8">
        <v>2010</v>
      </c>
      <c r="B15" s="20">
        <f t="shared" si="0"/>
        <v>3.2704585500000008E-3</v>
      </c>
      <c r="C15" s="19">
        <v>8.8753517000000018E-2</v>
      </c>
      <c r="D15" s="8">
        <v>2010</v>
      </c>
    </row>
    <row r="16" spans="1:4" ht="15" customHeight="1">
      <c r="A16" s="8">
        <v>2020</v>
      </c>
      <c r="B16" s="20">
        <f t="shared" si="0"/>
        <v>4.17183185E-3</v>
      </c>
      <c r="C16" s="19">
        <v>0.126085379</v>
      </c>
      <c r="D16" s="8">
        <v>2020</v>
      </c>
    </row>
    <row r="17" spans="1:4" ht="15" customHeight="1">
      <c r="A17" s="8">
        <v>2030</v>
      </c>
      <c r="B17" s="20">
        <f t="shared" si="0"/>
        <v>6.9691483999999972E-3</v>
      </c>
      <c r="C17" s="19">
        <v>0.17219015400000001</v>
      </c>
      <c r="D17" s="8">
        <v>2030</v>
      </c>
    </row>
    <row r="18" spans="1:4" ht="15" customHeight="1">
      <c r="A18" s="8">
        <v>2040</v>
      </c>
      <c r="B18" s="20">
        <f t="shared" si="0"/>
        <v>1.0125561099999996E-2</v>
      </c>
      <c r="C18" s="19">
        <v>0.26546834699999994</v>
      </c>
      <c r="D18" s="8">
        <v>2040</v>
      </c>
    </row>
    <row r="19" spans="1:4" ht="15" customHeight="1">
      <c r="A19" s="8">
        <v>2050</v>
      </c>
      <c r="B19" s="20">
        <f t="shared" si="0"/>
        <v>9.9365225999999973E-3</v>
      </c>
      <c r="C19" s="19">
        <v>0.37470137599999992</v>
      </c>
      <c r="D19" s="8">
        <v>2050</v>
      </c>
    </row>
    <row r="20" spans="1:4" ht="15" customHeight="1">
      <c r="A20" s="8">
        <v>2060</v>
      </c>
      <c r="B20" s="20">
        <f t="shared" si="0"/>
        <v>9.869992350000004E-3</v>
      </c>
      <c r="C20" s="19">
        <v>0.46419879899999988</v>
      </c>
      <c r="D20" s="8">
        <v>2060</v>
      </c>
    </row>
    <row r="21" spans="1:4" ht="15" customHeight="1">
      <c r="A21" s="8">
        <v>2070</v>
      </c>
      <c r="B21" s="20">
        <f t="shared" si="0"/>
        <v>8.9791719500000068E-3</v>
      </c>
      <c r="C21" s="19">
        <v>0.57210122299999999</v>
      </c>
      <c r="D21" s="8">
        <v>2070</v>
      </c>
    </row>
    <row r="22" spans="1:4" ht="15" customHeight="1">
      <c r="A22" s="8">
        <v>2080</v>
      </c>
      <c r="B22" s="20">
        <f t="shared" si="0"/>
        <v>6.6046262000000137E-3</v>
      </c>
      <c r="C22" s="19">
        <v>0.64378223800000001</v>
      </c>
      <c r="D22" s="8">
        <v>2080</v>
      </c>
    </row>
    <row r="23" spans="1:4" ht="15" customHeight="1">
      <c r="A23" s="8">
        <v>2090</v>
      </c>
      <c r="B23" s="20">
        <f t="shared" si="0"/>
        <v>7.6722803000000006E-3</v>
      </c>
      <c r="C23" s="19">
        <v>0.70419374700000026</v>
      </c>
      <c r="D23" s="8">
        <v>2090</v>
      </c>
    </row>
    <row r="24" spans="1:4" ht="15" customHeight="1" thickBot="1">
      <c r="A24" s="11">
        <v>2100</v>
      </c>
      <c r="B24" s="21">
        <f>(C24-C23)/10</f>
        <v>9.3034096999999767E-3</v>
      </c>
      <c r="C24" s="22">
        <v>0.79722784400000002</v>
      </c>
      <c r="D24" s="11">
        <v>2100</v>
      </c>
    </row>
    <row r="25" spans="1:4" ht="15" customHeight="1" thickTop="1"/>
    <row r="66" spans="5:5" ht="15" customHeight="1">
      <c r="E66" s="18"/>
    </row>
    <row r="67" spans="5:5" ht="15" customHeight="1">
      <c r="E67" s="18"/>
    </row>
    <row r="68" spans="5:5" ht="15" customHeight="1">
      <c r="E68" s="18"/>
    </row>
    <row r="69" spans="5:5" ht="15" customHeight="1">
      <c r="E69" s="18"/>
    </row>
    <row r="70" spans="5:5" ht="15" customHeight="1">
      <c r="E70" s="18"/>
    </row>
  </sheetData>
  <phoneticPr fontId="3" type="noConversion"/>
  <hyperlinks>
    <hyperlink ref="A1" location="Contents!A1" display="Contents"/>
  </hyperlinks>
  <pageMargins left="0.75" right="0.75" top="1" bottom="1" header="0.5" footer="0.5"/>
  <pageSetup paperSize="9" orientation="portrait" horizontalDpi="4294967292" verticalDpi="4294967292"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9</vt:i4>
      </vt:variant>
      <vt:variant>
        <vt:lpstr>命名范围</vt:lpstr>
      </vt:variant>
      <vt:variant>
        <vt:i4>1</vt:i4>
      </vt:variant>
    </vt:vector>
  </HeadingPairs>
  <TitlesOfParts>
    <vt:vector size="10" baseType="lpstr">
      <vt:lpstr>Contents</vt:lpstr>
      <vt:lpstr>Metadata</vt:lpstr>
      <vt:lpstr>Total2017</vt:lpstr>
      <vt:lpstr>Total2019</vt:lpstr>
      <vt:lpstr>0-20_2019</vt:lpstr>
      <vt:lpstr>21-40_2019</vt:lpstr>
      <vt:lpstr>41-60_2019</vt:lpstr>
      <vt:lpstr>61-80_2019</vt:lpstr>
      <vt:lpstr>81-100_2019</vt:lpstr>
      <vt:lpstr>Metadata!_edn1</vt:lpstr>
    </vt:vector>
  </TitlesOfParts>
  <Company>University of Oxford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Danny Dorling</dc:creator>
  <cp:lastModifiedBy>edelweiss Shi</cp:lastModifiedBy>
  <dcterms:created xsi:type="dcterms:W3CDTF">2017-05-06T11:13:17Z</dcterms:created>
  <dcterms:modified xsi:type="dcterms:W3CDTF">2019-10-18T19:23:52Z</dcterms:modified>
</cp:coreProperties>
</file>